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definedNames>
    <definedName name="_xlnm.Print_Area" localSheetId="0">'перечень мероприятий'!$A$1:$J$49</definedName>
  </definedNames>
  <calcPr calcId="124519"/>
</workbook>
</file>

<file path=xl/calcChain.xml><?xml version="1.0" encoding="utf-8"?>
<calcChain xmlns="http://schemas.openxmlformats.org/spreadsheetml/2006/main">
  <c r="D58" i="2"/>
  <c r="C58"/>
  <c r="H48" i="1"/>
  <c r="G48"/>
  <c r="F48"/>
  <c r="E48"/>
  <c r="D56" i="2"/>
  <c r="D55"/>
  <c r="H47" i="1"/>
  <c r="H46"/>
  <c r="G47"/>
  <c r="G46"/>
  <c r="F47"/>
  <c r="F46"/>
  <c r="E47"/>
  <c r="E46"/>
  <c r="D52" i="2"/>
  <c r="C52"/>
  <c r="D15"/>
  <c r="H30" i="1"/>
  <c r="H31" s="1"/>
  <c r="G30"/>
  <c r="G31" s="1"/>
  <c r="F30"/>
  <c r="F31" s="1"/>
  <c r="H16"/>
  <c r="H49" s="1"/>
  <c r="G16"/>
  <c r="G17" s="1"/>
  <c r="F16"/>
  <c r="F49" s="1"/>
  <c r="G18" i="3"/>
  <c r="G19"/>
  <c r="G20" s="1"/>
  <c r="I20"/>
  <c r="I24" s="1"/>
  <c r="E39" i="1"/>
  <c r="H24" i="3"/>
  <c r="J23"/>
  <c r="G23"/>
  <c r="J20"/>
  <c r="J24" s="1"/>
  <c r="E42" i="1"/>
  <c r="E18"/>
  <c r="C16" i="2" s="1"/>
  <c r="E34" i="1"/>
  <c r="C38" i="2" s="1"/>
  <c r="E35" i="1"/>
  <c r="E29"/>
  <c r="C31" i="2" s="1"/>
  <c r="C48"/>
  <c r="E33" i="1"/>
  <c r="C36" i="2" s="1"/>
  <c r="E21" i="1"/>
  <c r="E23"/>
  <c r="C25" i="2" s="1"/>
  <c r="E26" i="1"/>
  <c r="C28" i="2" s="1"/>
  <c r="E36" i="1"/>
  <c r="C41" i="2" s="1"/>
  <c r="C34"/>
  <c r="C42"/>
  <c r="C45"/>
  <c r="C29"/>
  <c r="C30"/>
  <c r="C27"/>
  <c r="E19" i="1"/>
  <c r="C21" i="2" s="1"/>
  <c r="E41" i="1"/>
  <c r="C40" i="2"/>
  <c r="B50"/>
  <c r="B30"/>
  <c r="B29"/>
  <c r="B28"/>
  <c r="B27"/>
  <c r="B38"/>
  <c r="B23"/>
  <c r="G49" i="1" l="1"/>
  <c r="F17"/>
  <c r="H17"/>
  <c r="C15" i="2"/>
  <c r="E30" i="1"/>
  <c r="E31" s="1"/>
  <c r="E16"/>
  <c r="E17" s="1"/>
  <c r="G24" i="3"/>
  <c r="C50" i="2"/>
  <c r="C33" s="1"/>
  <c r="C57" l="1"/>
  <c r="E49" i="1"/>
  <c r="C55" i="2" l="1"/>
  <c r="C56"/>
</calcChain>
</file>

<file path=xl/comments1.xml><?xml version="1.0" encoding="utf-8"?>
<comments xmlns="http://schemas.openxmlformats.org/spreadsheetml/2006/main">
  <authors>
    <author>1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1000,0
0,5 сняли 
в ноябре 2018 сняли еще 500 
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100,0
сняли 181,8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<sst xmlns="http://schemas.openxmlformats.org/spreadsheetml/2006/main" count="354" uniqueCount="200">
  <si>
    <t xml:space="preserve">«Безопасный город Сертолово»  </t>
  </si>
  <si>
    <t>на 2020-2022 годы</t>
  </si>
  <si>
    <t>№  п/п</t>
  </si>
  <si>
    <t>Источники финансирования</t>
  </si>
  <si>
    <t>Всего      (тыс. руб.)</t>
  </si>
  <si>
    <t>2020г.</t>
  </si>
  <si>
    <t>2021г.</t>
  </si>
  <si>
    <t>2022г.</t>
  </si>
  <si>
    <t>1.1</t>
  </si>
  <si>
    <t>бюджет МО Сертолово</t>
  </si>
  <si>
    <t>2020-2022</t>
  </si>
  <si>
    <t>отдел ЖКХ администрации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</si>
  <si>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</si>
  <si>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</si>
  <si>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</si>
  <si>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</si>
  <si>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</si>
  <si>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</si>
  <si>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</si>
  <si>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</si>
  <si>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</si>
  <si>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</si>
  <si>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</si>
  <si>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</si>
  <si>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</si>
  <si>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</si>
  <si>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</si>
  <si>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1.8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</si>
  <si>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</si>
  <si>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</si>
  <si>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</si>
  <si>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Раздел 2. Предупреждение и ликвидация чрезвычайных ситуаций природного и техногенного характера, пожаров и происшествий на водных объектах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</si>
  <si>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</si>
  <si>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</si>
  <si>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</si>
  <si>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</si>
  <si>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</si>
  <si>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</si>
  <si>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</si>
  <si>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Проведение испытаний пожарных кранов в здании администрации МО Сертолово</t>
  </si>
  <si>
    <t>Обеспечение пожарной безопасности в здании администрации</t>
  </si>
  <si>
    <t>2.4</t>
  </si>
  <si>
    <t>Обслуживание пожарной сигнализации в здании администрации МО Сертолово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</si>
  <si>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</si>
  <si>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</si>
  <si>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</si>
  <si>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</si>
  <si>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</si>
  <si>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</si>
  <si>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</si>
  <si>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</si>
  <si>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</si>
  <si>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</si>
  <si>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</si>
  <si>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</si>
  <si>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</si>
  <si>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</si>
  <si>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</si>
  <si>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</si>
  <si>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</si>
  <si>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Итого по разделу 2: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</si>
  <si>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</si>
  <si>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</si>
  <si>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</si>
  <si>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</si>
  <si>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</si>
  <si>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</si>
  <si>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</si>
  <si>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</si>
  <si>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</si>
  <si>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</si>
  <si>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</si>
  <si>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</si>
  <si>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</si>
  <si>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звуковых точек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</si>
  <si>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</si>
  <si>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</si>
  <si>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</si>
  <si>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</si>
  <si>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</si>
  <si>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</si>
  <si>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</si>
  <si>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</si>
  <si>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кол-во занятий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</si>
  <si>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</si>
  <si>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</si>
  <si>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испытаний пожарных кранов</t>
  </si>
  <si>
    <t>кол-во пожарных кранов</t>
  </si>
  <si>
    <t>кол-во систем пожарной сигнализации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</si>
  <si>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</si>
  <si>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</si>
  <si>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</si>
  <si>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</si>
  <si>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</si>
  <si>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</si>
  <si>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</si>
  <si>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Итого по программе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</si>
  <si>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</si>
  <si>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</si>
  <si>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Раздел 1. 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</t>
  </si>
  <si>
    <t>52</t>
  </si>
  <si>
    <t>кол-во камер</t>
  </si>
  <si>
    <t>«Безопасный город Сертолово» на 2020-2022 годы</t>
  </si>
  <si>
    <t>4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</si>
  <si>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</si>
  <si>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</si>
  <si>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</si>
  <si>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</si>
  <si>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Соблюдение требований пожарной безопасности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</si>
  <si>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</si>
  <si>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</si>
  <si>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</si>
  <si>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>2021-2022</t>
  </si>
  <si>
    <t>ПРИЛОЖЕНИЕ № 3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</si>
  <si>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</si>
  <si>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</si>
  <si>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</si>
  <si>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"Безопасный город Сертолово" на 2020-2022 годы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</si>
  <si>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</si>
  <si>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</si>
  <si>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</si>
  <si>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</si>
  <si>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</si>
  <si>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</si>
  <si>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</si>
  <si>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</si>
  <si>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</si>
  <si>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</si>
  <si>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 xml:space="preserve">1.6 Установка внутренних камер видеонаблюдения в здании администрации в количестве 5 штук:   ул Молодцова 7 корп 2                                                         </t>
  </si>
  <si>
    <t>муниципальная</t>
  </si>
  <si>
    <t>Итого по Программе:</t>
  </si>
  <si>
    <t>итого: 537908</t>
  </si>
  <si>
    <t xml:space="preserve">Содержание системы видеонаблюдения, системы звукового оповещения на территории города             </t>
  </si>
  <si>
    <t>кол-во серверов</t>
  </si>
  <si>
    <t>шт.</t>
  </si>
  <si>
    <t>1000</t>
  </si>
  <si>
    <t>1.9</t>
  </si>
  <si>
    <t>Установка камер видеонаблюдения на территоррии МО Сертолово</t>
  </si>
  <si>
    <t xml:space="preserve">Обслуживание системы контроля доступа в здании администрации МО Сертолово </t>
  </si>
  <si>
    <t>Установка внутренних камер видеонаблюдения в здании администрации</t>
  </si>
  <si>
    <t xml:space="preserve">Обслуживание пожарной сигнализации в здании администрации МО Сертолово 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</si>
  <si>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</si>
  <si>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</si>
  <si>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</si>
  <si>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отдел ЖКХ администрации МО Сертолово; отдел АОиИ администрации  МО Сертолово</t>
  </si>
  <si>
    <t>отдел ЖКХ администрации МО Сертолово; отдел АОиИ администрации МО Сертолово</t>
  </si>
  <si>
    <t>отдел ЖКХ администрации МО Сертолово; отдел АОиИ  администрации МО Сертолово</t>
  </si>
  <si>
    <t>кол-во брошюр</t>
  </si>
  <si>
    <t>к постановлению администрации</t>
  </si>
  <si>
    <t>МО Сертолово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</si>
  <si>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С. А. Белобоков </t>
  </si>
  <si>
    <t>кол-во договоров</t>
  </si>
  <si>
    <t>2.11</t>
  </si>
  <si>
    <t>Проектирование и установка системы автоматической пожарной безопасности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</si>
  <si>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</si>
  <si>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</si>
  <si>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</si>
  <si>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</si>
  <si>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</si>
  <si>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</si>
  <si>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Комплекс процессных мероприятий "Предупреждение,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Сертолово"</t>
  </si>
  <si>
    <t>Процессная часть</t>
  </si>
  <si>
    <t>Комплекс процессных мероприятий "Предупреждение и ликвидация чрезвычайных ситуаций природного и техногенного характера, пожаров и происшествий на водных объектах"</t>
  </si>
  <si>
    <t>Комплекс процессных мероприятий "Формирование законопослушного поведения участников дорожного движения"</t>
  </si>
  <si>
    <t xml:space="preserve">       0,0</t>
  </si>
  <si>
    <t xml:space="preserve">                 0,0</t>
  </si>
  <si>
    <t xml:space="preserve">         0,0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</si>
  <si>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</si>
  <si>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</si>
  <si>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</si>
  <si>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</si>
  <si>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</si>
  <si>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</si>
  <si>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</si>
  <si>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</si>
  <si>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</si>
  <si>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</si>
  <si>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</si>
  <si>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</si>
  <si>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</si>
  <si>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>1.9 Установка камер видеонаблюдения на территоррии МО Сертолово в количестве 12 шт.: ул. Молодцова 14(1шт.); скейт парк на ул. Заречная(1 шт.), пешеходная зона "Пушкинская аллея"(3шт.); пешеходная зона "Философия красок" (3 шт.), ул Заречная 3(1шт.), ул Ларина 7/1(1шт.), ул Молодцова 15/2(1шт.), ул Молодежная 8/2(1шт.)</t>
  </si>
  <si>
    <t>2.11 Проектирование и установка системы автоматической пожарной безопасности в здании администрации МО Сертолово (ул. Молодцова 7/2), количество  систем - 1 ед.</t>
  </si>
  <si>
    <t xml:space="preserve">                                                к Программе "Безопасный город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</si>
  <si>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ПРИЛОЖЕНИЕ № 1</t>
  </si>
  <si>
    <t xml:space="preserve">                                                Сертолово" на 2020-2022 годы</t>
  </si>
  <si>
    <t xml:space="preserve">       МО Сертолово</t>
  </si>
  <si>
    <t xml:space="preserve">                                                к постановлению администрации</t>
  </si>
  <si>
    <t xml:space="preserve">       ПРИЛОЖЕНИЕ № 4</t>
  </si>
  <si>
    <t xml:space="preserve">                к программе "Безопасный город </t>
  </si>
  <si>
    <t xml:space="preserve">                Сертолово" на 2020-2022 годы       </t>
  </si>
  <si>
    <t xml:space="preserve">                ПРИЛОЖЕНИЕ № 2</t>
  </si>
  <si>
    <t xml:space="preserve">                МО Сертолово</t>
  </si>
  <si>
    <t xml:space="preserve">                к постановлению администрации</t>
  </si>
  <si>
    <t xml:space="preserve">                ПРИЛОЖЕНИЕ № 5</t>
  </si>
  <si>
    <t xml:space="preserve">2. </t>
  </si>
  <si>
    <t xml:space="preserve">3. 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</si>
  <si>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                   С. А. Белобоков </t>
  </si>
  <si>
    <t xml:space="preserve">                от 11.03.2022г.№ 91</t>
  </si>
  <si>
    <t xml:space="preserve">       от 11.03.2022г. № 91</t>
  </si>
  <si>
    <t xml:space="preserve">                                                                     от11.03.2022г. №_91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</si>
</sst>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00000"/>
    <numFmt numFmtId="16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wrapText="1"/>
    </xf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1" fillId="0" borderId="1" xfId="0" applyFont="1" applyBorder="1" applyAlignment="1">
      <alignment wrapText="1"/>
    </xf>
    <xf numFmtId="4" fontId="20" fillId="0" borderId="1" xfId="0" applyNumberFormat="1" applyFont="1" applyBorder="1"/>
    <xf numFmtId="165" fontId="20" fillId="0" borderId="1" xfId="0" applyNumberFormat="1" applyFont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9" fontId="7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  <row r="27">
          <cell r="B27" t="str">
            <v>Проведение испытаний пожарных кранов в здании администрации МО Сертолово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view="pageBreakPreview" zoomScale="90" zoomScaleSheetLayoutView="90" workbookViewId="0">
      <selection activeCell="F4" sqref="F4:J4"/>
    </sheetView>
  </sheetViews>
  <sheetFormatPr defaultRowHeight="15"/>
  <cols>
    <col min="1" max="1" width="4" style="16" customWidth="1"/>
    <col min="2" max="2" width="29" style="16" customWidth="1"/>
    <col min="3" max="3" width="10.5703125" style="16" customWidth="1"/>
    <col min="4" max="4" width="11.85546875" style="16" customWidth="1"/>
    <col min="5" max="5" width="24" style="16" customWidth="1"/>
    <col min="6" max="6" width="10.5703125" style="16" customWidth="1"/>
    <col min="7" max="7" width="20.28515625" style="16" customWidth="1"/>
    <col min="8" max="9" width="12.28515625" style="16" customWidth="1"/>
    <col min="10" max="10" width="25.7109375" style="16" customWidth="1"/>
    <col min="11" max="11" width="9.140625" style="16"/>
    <col min="12" max="12" width="9.85546875" style="16" bestFit="1" customWidth="1"/>
    <col min="13" max="16384" width="9.140625" style="16"/>
  </cols>
  <sheetData>
    <row r="1" spans="1:14" ht="30.75" customHeight="1">
      <c r="A1" s="55"/>
      <c r="B1" s="55"/>
      <c r="C1" s="55"/>
      <c r="D1" s="55"/>
      <c r="E1" s="55"/>
      <c r="F1" s="110"/>
      <c r="G1" s="110"/>
      <c r="H1" s="110"/>
      <c r="I1" s="140" t="s">
        <v>113</v>
      </c>
      <c r="J1" s="140"/>
    </row>
    <row r="2" spans="1:14" ht="19.5" customHeight="1">
      <c r="A2" s="55"/>
      <c r="B2" s="55"/>
      <c r="C2" s="55"/>
      <c r="D2" s="55"/>
      <c r="E2" s="55"/>
      <c r="F2" s="140"/>
      <c r="G2" s="140"/>
      <c r="H2" s="110"/>
      <c r="I2" s="140" t="s">
        <v>148</v>
      </c>
      <c r="J2" s="140"/>
    </row>
    <row r="3" spans="1:14" s="40" customFormat="1" ht="19.5" customHeight="1">
      <c r="A3" s="55"/>
      <c r="B3" s="55"/>
      <c r="C3" s="55"/>
      <c r="D3" s="55"/>
      <c r="E3" s="55"/>
      <c r="F3" s="110"/>
      <c r="G3" s="110"/>
      <c r="H3" s="110"/>
      <c r="I3" s="140" t="s">
        <v>149</v>
      </c>
      <c r="J3" s="140"/>
    </row>
    <row r="4" spans="1:14" ht="21.75" customHeight="1">
      <c r="A4" s="55"/>
      <c r="B4" s="55"/>
      <c r="C4" s="55"/>
      <c r="D4" s="55"/>
      <c r="E4" s="55"/>
      <c r="F4" s="140" t="s">
        <v>199</v>
      </c>
      <c r="G4" s="140"/>
      <c r="H4" s="140"/>
      <c r="I4" s="140"/>
      <c r="J4" s="140"/>
    </row>
    <row r="5" spans="1:14" ht="21" hidden="1" customHeight="1">
      <c r="A5" s="55"/>
      <c r="B5" s="55"/>
      <c r="C5" s="55"/>
      <c r="D5" s="55"/>
      <c r="E5" s="49"/>
      <c r="F5" s="55"/>
      <c r="G5" s="50"/>
      <c r="H5" s="51"/>
      <c r="I5" s="142"/>
      <c r="J5" s="142"/>
    </row>
    <row r="6" spans="1:14" ht="23.25" hidden="1" customHeight="1">
      <c r="A6" s="55"/>
      <c r="B6" s="55"/>
      <c r="C6" s="55"/>
      <c r="D6" s="55"/>
      <c r="E6" s="49"/>
      <c r="F6" s="55"/>
      <c r="G6" s="50"/>
      <c r="H6" s="51"/>
      <c r="I6" s="143"/>
      <c r="J6" s="143"/>
    </row>
    <row r="7" spans="1:14" ht="15.75">
      <c r="A7" s="123" t="s">
        <v>154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4" ht="15.75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4" ht="15.75">
      <c r="A9" s="123" t="s">
        <v>0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4" ht="15.75">
      <c r="A10" s="123" t="s">
        <v>1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4" ht="4.5" customHeight="1">
      <c r="A11" s="52"/>
      <c r="B11" s="55"/>
      <c r="C11" s="55"/>
      <c r="D11" s="55"/>
      <c r="E11" s="49"/>
      <c r="F11" s="55"/>
      <c r="G11" s="50"/>
      <c r="H11" s="50"/>
      <c r="I11" s="55"/>
      <c r="J11" s="53"/>
    </row>
    <row r="12" spans="1:14" ht="24.75" customHeight="1">
      <c r="A12" s="137" t="s">
        <v>2</v>
      </c>
      <c r="B12" s="129" t="s">
        <v>159</v>
      </c>
      <c r="C12" s="129" t="s">
        <v>3</v>
      </c>
      <c r="D12" s="129" t="s">
        <v>158</v>
      </c>
      <c r="E12" s="128" t="s">
        <v>4</v>
      </c>
      <c r="F12" s="129" t="s">
        <v>62</v>
      </c>
      <c r="G12" s="129"/>
      <c r="H12" s="129"/>
      <c r="I12" s="129" t="s">
        <v>156</v>
      </c>
      <c r="J12" s="129" t="s">
        <v>157</v>
      </c>
    </row>
    <row r="13" spans="1:14" ht="34.5" customHeight="1">
      <c r="A13" s="137"/>
      <c r="B13" s="129"/>
      <c r="C13" s="129"/>
      <c r="D13" s="129"/>
      <c r="E13" s="128"/>
      <c r="F13" s="109" t="s">
        <v>5</v>
      </c>
      <c r="G13" s="1" t="s">
        <v>6</v>
      </c>
      <c r="H13" s="1" t="s">
        <v>7</v>
      </c>
      <c r="I13" s="129"/>
      <c r="J13" s="129"/>
      <c r="L13" s="93"/>
      <c r="M13" s="93"/>
      <c r="N13" s="93"/>
    </row>
    <row r="14" spans="1:14">
      <c r="A14" s="2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5">
        <v>7</v>
      </c>
      <c r="H14" s="5">
        <v>8</v>
      </c>
      <c r="I14" s="3">
        <v>9</v>
      </c>
      <c r="J14" s="3">
        <v>10</v>
      </c>
      <c r="L14" s="93"/>
      <c r="M14" s="93"/>
      <c r="N14" s="93"/>
    </row>
    <row r="15" spans="1:14" ht="26.25" customHeight="1">
      <c r="A15" s="144" t="s">
        <v>161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93"/>
      <c r="L15" s="93"/>
      <c r="M15" s="93"/>
      <c r="N15" s="93"/>
    </row>
    <row r="16" spans="1:14" s="89" customFormat="1" ht="48.75" customHeight="1">
      <c r="A16" s="139">
        <v>1</v>
      </c>
      <c r="B16" s="138" t="s">
        <v>160</v>
      </c>
      <c r="C16" s="6" t="s">
        <v>170</v>
      </c>
      <c r="D16" s="91"/>
      <c r="E16" s="67">
        <f>E18+E19+E21+E23+E24+E26+E27+E28+E29</f>
        <v>9440.4490000000005</v>
      </c>
      <c r="F16" s="108">
        <f>F18+F19+F21+F23+F24+F26+F27+F28+F29</f>
        <v>2663.2</v>
      </c>
      <c r="G16" s="67">
        <f>G18+G19+G21+G23+G24+G26+G27+G28+G29</f>
        <v>3150.7490000000003</v>
      </c>
      <c r="H16" s="108">
        <f>H18+H19+H21+H23+H24+H26+H27+H28+H29</f>
        <v>3626.5</v>
      </c>
      <c r="I16" s="91"/>
      <c r="J16" s="91"/>
      <c r="K16" s="94"/>
      <c r="L16" s="94"/>
      <c r="M16" s="94"/>
      <c r="N16" s="94"/>
    </row>
    <row r="17" spans="1:14" s="95" customFormat="1" ht="51" customHeight="1">
      <c r="A17" s="134"/>
      <c r="B17" s="134"/>
      <c r="C17" s="6" t="s">
        <v>9</v>
      </c>
      <c r="D17" s="91"/>
      <c r="E17" s="67">
        <f>E16</f>
        <v>9440.4490000000005</v>
      </c>
      <c r="F17" s="108">
        <f>F16</f>
        <v>2663.2</v>
      </c>
      <c r="G17" s="67">
        <f>G16</f>
        <v>3150.7490000000003</v>
      </c>
      <c r="H17" s="108">
        <f>H16</f>
        <v>3626.5</v>
      </c>
      <c r="I17" s="91"/>
      <c r="J17" s="91"/>
      <c r="K17" s="94"/>
      <c r="L17" s="94"/>
      <c r="M17" s="94"/>
      <c r="N17" s="94"/>
    </row>
    <row r="18" spans="1:14" ht="136.5" customHeight="1">
      <c r="A18" s="43" t="s">
        <v>8</v>
      </c>
      <c r="B18" s="6" t="s">
        <v>132</v>
      </c>
      <c r="C18" s="117" t="s">
        <v>9</v>
      </c>
      <c r="D18" s="117" t="s">
        <v>10</v>
      </c>
      <c r="E18" s="68">
        <f>F18+G18+H18</f>
        <v>7008.96</v>
      </c>
      <c r="F18" s="8">
        <v>2100</v>
      </c>
      <c r="G18" s="66">
        <v>2512.46</v>
      </c>
      <c r="H18" s="9">
        <v>2396.5</v>
      </c>
      <c r="I18" s="10" t="s">
        <v>144</v>
      </c>
      <c r="J18" s="29" t="s">
        <v>105</v>
      </c>
      <c r="K18" s="39"/>
      <c r="L18" s="93"/>
      <c r="M18" s="93"/>
      <c r="N18" s="93"/>
    </row>
    <row r="19" spans="1:14" ht="38.25" customHeight="1">
      <c r="A19" s="125" t="s">
        <v>12</v>
      </c>
      <c r="B19" s="126" t="s">
        <v>13</v>
      </c>
      <c r="C19" s="117" t="s">
        <v>114</v>
      </c>
      <c r="D19" s="117">
        <v>2020</v>
      </c>
      <c r="E19" s="127">
        <f>F19+G19+H19</f>
        <v>58</v>
      </c>
      <c r="F19" s="132">
        <v>0</v>
      </c>
      <c r="G19" s="124">
        <v>20</v>
      </c>
      <c r="H19" s="124">
        <v>38</v>
      </c>
      <c r="I19" s="126" t="s">
        <v>145</v>
      </c>
      <c r="J19" s="141" t="s">
        <v>106</v>
      </c>
    </row>
    <row r="20" spans="1:14" ht="58.5" customHeight="1">
      <c r="A20" s="125"/>
      <c r="B20" s="126"/>
      <c r="C20" s="117" t="s">
        <v>9</v>
      </c>
      <c r="D20" s="117" t="s">
        <v>112</v>
      </c>
      <c r="E20" s="127"/>
      <c r="F20" s="132"/>
      <c r="G20" s="124"/>
      <c r="H20" s="124"/>
      <c r="I20" s="126"/>
      <c r="J20" s="141"/>
    </row>
    <row r="21" spans="1:14" ht="35.25" customHeight="1">
      <c r="A21" s="125" t="s">
        <v>14</v>
      </c>
      <c r="B21" s="126" t="s">
        <v>15</v>
      </c>
      <c r="C21" s="126" t="s">
        <v>25</v>
      </c>
      <c r="D21" s="126" t="s">
        <v>112</v>
      </c>
      <c r="E21" s="127">
        <f>F21+G21+H21</f>
        <v>0</v>
      </c>
      <c r="F21" s="132"/>
      <c r="G21" s="124">
        <v>0</v>
      </c>
      <c r="H21" s="124">
        <v>0</v>
      </c>
      <c r="I21" s="126" t="s">
        <v>145</v>
      </c>
      <c r="J21" s="141" t="s">
        <v>16</v>
      </c>
    </row>
    <row r="22" spans="1:14" ht="28.5" customHeight="1">
      <c r="A22" s="125"/>
      <c r="B22" s="126"/>
      <c r="C22" s="130"/>
      <c r="D22" s="131"/>
      <c r="E22" s="127"/>
      <c r="F22" s="132"/>
      <c r="G22" s="124"/>
      <c r="H22" s="124"/>
      <c r="I22" s="126"/>
      <c r="J22" s="141"/>
    </row>
    <row r="23" spans="1:14" ht="42.75" customHeight="1">
      <c r="A23" s="43" t="s">
        <v>17</v>
      </c>
      <c r="B23" s="6" t="s">
        <v>18</v>
      </c>
      <c r="C23" s="117" t="s">
        <v>9</v>
      </c>
      <c r="D23" s="117" t="s">
        <v>10</v>
      </c>
      <c r="E23" s="7">
        <f>F23+G23+H23</f>
        <v>1663.2</v>
      </c>
      <c r="F23" s="8">
        <v>563.20000000000005</v>
      </c>
      <c r="G23" s="9">
        <v>490</v>
      </c>
      <c r="H23" s="9">
        <v>610</v>
      </c>
      <c r="I23" s="117" t="s">
        <v>19</v>
      </c>
      <c r="J23" s="6" t="s">
        <v>107</v>
      </c>
    </row>
    <row r="24" spans="1:14" s="40" customFormat="1" ht="42.75" customHeight="1">
      <c r="A24" s="125" t="s">
        <v>20</v>
      </c>
      <c r="B24" s="133" t="s">
        <v>138</v>
      </c>
      <c r="C24" s="126" t="s">
        <v>25</v>
      </c>
      <c r="D24" s="126" t="s">
        <v>112</v>
      </c>
      <c r="E24" s="127">
        <v>0</v>
      </c>
      <c r="F24" s="132"/>
      <c r="G24" s="124">
        <v>0</v>
      </c>
      <c r="H24" s="135">
        <v>0</v>
      </c>
      <c r="I24" s="133" t="s">
        <v>145</v>
      </c>
      <c r="J24" s="133" t="s">
        <v>21</v>
      </c>
    </row>
    <row r="25" spans="1:14" ht="58.5" customHeight="1">
      <c r="A25" s="131"/>
      <c r="B25" s="134"/>
      <c r="C25" s="131"/>
      <c r="D25" s="131"/>
      <c r="E25" s="131"/>
      <c r="F25" s="131"/>
      <c r="G25" s="136"/>
      <c r="H25" s="131"/>
      <c r="I25" s="130"/>
      <c r="J25" s="134"/>
      <c r="K25" s="39">
        <v>50</v>
      </c>
    </row>
    <row r="26" spans="1:14" ht="96.75" customHeight="1">
      <c r="A26" s="43" t="s">
        <v>22</v>
      </c>
      <c r="B26" s="13" t="s">
        <v>139</v>
      </c>
      <c r="C26" s="43" t="s">
        <v>9</v>
      </c>
      <c r="D26" s="117">
        <v>2021</v>
      </c>
      <c r="E26" s="7">
        <f>F26+G26+H26</f>
        <v>54.5</v>
      </c>
      <c r="F26" s="7"/>
      <c r="G26" s="9">
        <v>54.5</v>
      </c>
      <c r="H26" s="12"/>
      <c r="I26" s="11" t="s">
        <v>145</v>
      </c>
      <c r="J26" s="14" t="s">
        <v>21</v>
      </c>
    </row>
    <row r="27" spans="1:14" ht="94.5" customHeight="1">
      <c r="A27" s="43" t="s">
        <v>23</v>
      </c>
      <c r="B27" s="11" t="s">
        <v>24</v>
      </c>
      <c r="C27" s="43" t="s">
        <v>25</v>
      </c>
      <c r="D27" s="117" t="s">
        <v>10</v>
      </c>
      <c r="E27" s="7">
        <v>0</v>
      </c>
      <c r="F27" s="7">
        <v>0</v>
      </c>
      <c r="G27" s="8">
        <v>0</v>
      </c>
      <c r="H27" s="12">
        <v>0</v>
      </c>
      <c r="I27" s="11" t="s">
        <v>145</v>
      </c>
      <c r="J27" s="11" t="s">
        <v>26</v>
      </c>
    </row>
    <row r="28" spans="1:14" ht="96.75" customHeight="1">
      <c r="A28" s="43" t="s">
        <v>27</v>
      </c>
      <c r="B28" s="6" t="s">
        <v>28</v>
      </c>
      <c r="C28" s="117" t="s">
        <v>25</v>
      </c>
      <c r="D28" s="117" t="s">
        <v>10</v>
      </c>
      <c r="E28" s="7">
        <v>0</v>
      </c>
      <c r="F28" s="9">
        <v>0</v>
      </c>
      <c r="G28" s="9">
        <v>0</v>
      </c>
      <c r="H28" s="9">
        <v>0</v>
      </c>
      <c r="I28" s="10" t="s">
        <v>145</v>
      </c>
      <c r="J28" s="6" t="s">
        <v>29</v>
      </c>
    </row>
    <row r="29" spans="1:14" s="40" customFormat="1" ht="96.75" customHeight="1">
      <c r="A29" s="43" t="s">
        <v>136</v>
      </c>
      <c r="B29" s="6" t="s">
        <v>137</v>
      </c>
      <c r="C29" s="117" t="s">
        <v>9</v>
      </c>
      <c r="D29" s="117" t="s">
        <v>112</v>
      </c>
      <c r="E29" s="69">
        <f>F29+G29+H29</f>
        <v>655.78899999999999</v>
      </c>
      <c r="F29" s="9"/>
      <c r="G29" s="66">
        <v>73.789000000000001</v>
      </c>
      <c r="H29" s="9">
        <v>582</v>
      </c>
      <c r="I29" s="10" t="s">
        <v>145</v>
      </c>
      <c r="J29" s="6" t="s">
        <v>143</v>
      </c>
    </row>
    <row r="30" spans="1:14" ht="39.75" customHeight="1">
      <c r="A30" s="43" t="s">
        <v>171</v>
      </c>
      <c r="B30" s="129" t="s">
        <v>162</v>
      </c>
      <c r="C30" s="117" t="s">
        <v>170</v>
      </c>
      <c r="D30" s="109"/>
      <c r="E30" s="67">
        <f>E32+E33+E34+E35+E36+E37+E38+E39+E40+E41+E42</f>
        <v>945.53</v>
      </c>
      <c r="F30" s="108">
        <f>F32+F33+F34+F35+F36+F37+F38+F39+F40+F41+F42</f>
        <v>86.4</v>
      </c>
      <c r="G30" s="67">
        <f>G32+G33+G34+G35+G36+G37+G38+G39+G40+G41+G42</f>
        <v>97.63000000000001</v>
      </c>
      <c r="H30" s="108">
        <f>H32+H33+H34+H35+H36+H37+H38+H39+H40+H41+H42</f>
        <v>761.5</v>
      </c>
      <c r="I30" s="109"/>
      <c r="J30" s="109"/>
    </row>
    <row r="31" spans="1:14" s="95" customFormat="1" ht="51" customHeight="1">
      <c r="A31" s="43"/>
      <c r="B31" s="131"/>
      <c r="C31" s="117" t="s">
        <v>9</v>
      </c>
      <c r="D31" s="109"/>
      <c r="E31" s="67">
        <f>E30</f>
        <v>945.53</v>
      </c>
      <c r="F31" s="108">
        <f>F30</f>
        <v>86.4</v>
      </c>
      <c r="G31" s="67">
        <f>G30</f>
        <v>97.63000000000001</v>
      </c>
      <c r="H31" s="108">
        <f>H30</f>
        <v>761.5</v>
      </c>
      <c r="I31" s="109"/>
      <c r="J31" s="109"/>
    </row>
    <row r="32" spans="1:14" ht="101.25" customHeight="1">
      <c r="A32" s="43" t="s">
        <v>32</v>
      </c>
      <c r="B32" s="6" t="s">
        <v>33</v>
      </c>
      <c r="C32" s="117" t="s">
        <v>25</v>
      </c>
      <c r="D32" s="117" t="s">
        <v>112</v>
      </c>
      <c r="E32" s="9">
        <v>0</v>
      </c>
      <c r="F32" s="9"/>
      <c r="G32" s="9"/>
      <c r="H32" s="9">
        <v>0</v>
      </c>
      <c r="I32" s="10" t="s">
        <v>145</v>
      </c>
      <c r="J32" s="118" t="s">
        <v>34</v>
      </c>
    </row>
    <row r="33" spans="1:11" ht="97.5" customHeight="1">
      <c r="A33" s="43" t="s">
        <v>35</v>
      </c>
      <c r="B33" s="6" t="s">
        <v>36</v>
      </c>
      <c r="C33" s="117" t="s">
        <v>9</v>
      </c>
      <c r="D33" s="117" t="s">
        <v>10</v>
      </c>
      <c r="E33" s="69">
        <f>SUM(F33:H33)</f>
        <v>35.82</v>
      </c>
      <c r="F33" s="8">
        <v>12</v>
      </c>
      <c r="G33" s="66">
        <v>11.82</v>
      </c>
      <c r="H33" s="9">
        <v>12</v>
      </c>
      <c r="I33" s="10" t="s">
        <v>146</v>
      </c>
      <c r="J33" s="6" t="s">
        <v>37</v>
      </c>
    </row>
    <row r="34" spans="1:11" ht="95.25" customHeight="1">
      <c r="A34" s="43" t="s">
        <v>38</v>
      </c>
      <c r="B34" s="11" t="s">
        <v>39</v>
      </c>
      <c r="C34" s="117" t="s">
        <v>9</v>
      </c>
      <c r="D34" s="117" t="s">
        <v>10</v>
      </c>
      <c r="E34" s="7">
        <f>F34+G34+H34</f>
        <v>34</v>
      </c>
      <c r="F34" s="7">
        <v>10</v>
      </c>
      <c r="G34" s="66">
        <v>12</v>
      </c>
      <c r="H34" s="12">
        <v>12</v>
      </c>
      <c r="I34" s="10" t="s">
        <v>145</v>
      </c>
      <c r="J34" s="11" t="s">
        <v>40</v>
      </c>
    </row>
    <row r="35" spans="1:11" ht="110.25" customHeight="1">
      <c r="A35" s="43" t="s">
        <v>41</v>
      </c>
      <c r="B35" s="11" t="s">
        <v>140</v>
      </c>
      <c r="C35" s="117" t="s">
        <v>9</v>
      </c>
      <c r="D35" s="117" t="s">
        <v>10</v>
      </c>
      <c r="E35" s="69">
        <f>F35+G35+H35</f>
        <v>116.64</v>
      </c>
      <c r="F35" s="7">
        <v>30</v>
      </c>
      <c r="G35" s="66">
        <v>46.64</v>
      </c>
      <c r="H35" s="12">
        <v>40</v>
      </c>
      <c r="I35" s="10" t="s">
        <v>142</v>
      </c>
      <c r="J35" s="11" t="s">
        <v>40</v>
      </c>
      <c r="K35" s="39">
        <v>3.3679999999999999</v>
      </c>
    </row>
    <row r="36" spans="1:11" ht="165" customHeight="1">
      <c r="A36" s="43" t="s">
        <v>43</v>
      </c>
      <c r="B36" s="6" t="s">
        <v>44</v>
      </c>
      <c r="C36" s="117" t="s">
        <v>9</v>
      </c>
      <c r="D36" s="117" t="s">
        <v>10</v>
      </c>
      <c r="E36" s="69">
        <f>F36+G36+H36</f>
        <v>69.930000000000007</v>
      </c>
      <c r="F36" s="8">
        <v>20</v>
      </c>
      <c r="G36" s="66">
        <v>24.93</v>
      </c>
      <c r="H36" s="9">
        <v>25</v>
      </c>
      <c r="I36" s="10" t="s">
        <v>142</v>
      </c>
      <c r="J36" s="6" t="s">
        <v>45</v>
      </c>
    </row>
    <row r="37" spans="1:11" ht="82.5" customHeight="1">
      <c r="A37" s="43" t="s">
        <v>46</v>
      </c>
      <c r="B37" s="6" t="s">
        <v>47</v>
      </c>
      <c r="C37" s="117" t="s">
        <v>25</v>
      </c>
      <c r="D37" s="117" t="s">
        <v>10</v>
      </c>
      <c r="E37" s="7">
        <v>0</v>
      </c>
      <c r="F37" s="8">
        <v>0</v>
      </c>
      <c r="G37" s="9">
        <v>0</v>
      </c>
      <c r="H37" s="9">
        <v>0</v>
      </c>
      <c r="I37" s="10" t="s">
        <v>142</v>
      </c>
      <c r="J37" s="6" t="s">
        <v>48</v>
      </c>
    </row>
    <row r="38" spans="1:11" ht="66" customHeight="1">
      <c r="A38" s="43" t="s">
        <v>49</v>
      </c>
      <c r="B38" s="6" t="s">
        <v>50</v>
      </c>
      <c r="C38" s="117" t="s">
        <v>25</v>
      </c>
      <c r="D38" s="117" t="s">
        <v>10</v>
      </c>
      <c r="E38" s="7">
        <v>0</v>
      </c>
      <c r="F38" s="8">
        <v>0</v>
      </c>
      <c r="G38" s="9">
        <v>0</v>
      </c>
      <c r="H38" s="9">
        <v>0</v>
      </c>
      <c r="I38" s="10" t="s">
        <v>142</v>
      </c>
      <c r="J38" s="6" t="s">
        <v>51</v>
      </c>
    </row>
    <row r="39" spans="1:11" ht="48.75" customHeight="1">
      <c r="A39" s="43" t="s">
        <v>52</v>
      </c>
      <c r="B39" s="6" t="s">
        <v>141</v>
      </c>
      <c r="C39" s="117" t="s">
        <v>9</v>
      </c>
      <c r="D39" s="117" t="s">
        <v>112</v>
      </c>
      <c r="E39" s="69">
        <f>G39+H39</f>
        <v>4.74</v>
      </c>
      <c r="F39" s="8"/>
      <c r="G39" s="66">
        <v>2.2400000000000002</v>
      </c>
      <c r="H39" s="9">
        <v>2.5</v>
      </c>
      <c r="I39" s="10" t="s">
        <v>142</v>
      </c>
      <c r="J39" s="6" t="s">
        <v>54</v>
      </c>
    </row>
    <row r="40" spans="1:11" ht="48.75" customHeight="1">
      <c r="A40" s="43" t="s">
        <v>55</v>
      </c>
      <c r="B40" s="6" t="s">
        <v>56</v>
      </c>
      <c r="C40" s="117" t="s">
        <v>25</v>
      </c>
      <c r="D40" s="117">
        <v>2021</v>
      </c>
      <c r="E40" s="7">
        <v>0</v>
      </c>
      <c r="F40" s="8"/>
      <c r="G40" s="9">
        <v>0</v>
      </c>
      <c r="H40" s="9"/>
      <c r="I40" s="10" t="s">
        <v>142</v>
      </c>
      <c r="J40" s="6" t="s">
        <v>57</v>
      </c>
    </row>
    <row r="41" spans="1:11" ht="50.25" customHeight="1">
      <c r="A41" s="43" t="s">
        <v>58</v>
      </c>
      <c r="B41" s="13" t="s">
        <v>59</v>
      </c>
      <c r="C41" s="117" t="s">
        <v>9</v>
      </c>
      <c r="D41" s="117">
        <v>2020</v>
      </c>
      <c r="E41" s="7">
        <f>F41+G41+H41</f>
        <v>14.4</v>
      </c>
      <c r="F41" s="8">
        <v>14.4</v>
      </c>
      <c r="G41" s="65"/>
      <c r="H41" s="9"/>
      <c r="I41" s="10" t="s">
        <v>142</v>
      </c>
      <c r="J41" s="6" t="s">
        <v>108</v>
      </c>
      <c r="K41" s="39">
        <v>30</v>
      </c>
    </row>
    <row r="42" spans="1:11" s="72" customFormat="1" ht="50.25" customHeight="1">
      <c r="A42" s="43" t="s">
        <v>152</v>
      </c>
      <c r="B42" s="13" t="s">
        <v>153</v>
      </c>
      <c r="C42" s="117" t="s">
        <v>9</v>
      </c>
      <c r="D42" s="117">
        <v>2022</v>
      </c>
      <c r="E42" s="7">
        <f>H42</f>
        <v>670</v>
      </c>
      <c r="F42" s="8"/>
      <c r="G42" s="65"/>
      <c r="H42" s="9">
        <v>670</v>
      </c>
      <c r="I42" s="10" t="s">
        <v>142</v>
      </c>
      <c r="J42" s="6" t="s">
        <v>108</v>
      </c>
      <c r="K42" s="39"/>
    </row>
    <row r="43" spans="1:11" s="90" customFormat="1" ht="65.25" customHeight="1">
      <c r="A43" s="11" t="s">
        <v>172</v>
      </c>
      <c r="B43" s="119" t="s">
        <v>163</v>
      </c>
      <c r="C43" s="119"/>
      <c r="D43" s="119"/>
      <c r="E43" s="120"/>
      <c r="F43" s="11" t="s">
        <v>164</v>
      </c>
      <c r="G43" s="11" t="s">
        <v>165</v>
      </c>
      <c r="H43" s="11" t="s">
        <v>166</v>
      </c>
      <c r="I43" s="119"/>
      <c r="J43" s="119"/>
    </row>
    <row r="44" spans="1:11" ht="65.25" customHeight="1">
      <c r="A44" s="11" t="s">
        <v>61</v>
      </c>
      <c r="B44" s="54" t="s">
        <v>174</v>
      </c>
      <c r="C44" s="121" t="s">
        <v>25</v>
      </c>
      <c r="D44" s="23" t="s">
        <v>10</v>
      </c>
      <c r="E44" s="24">
        <v>0</v>
      </c>
      <c r="F44" s="24">
        <v>0</v>
      </c>
      <c r="G44" s="24">
        <v>0</v>
      </c>
      <c r="H44" s="24">
        <v>0</v>
      </c>
      <c r="I44" s="54" t="s">
        <v>11</v>
      </c>
      <c r="J44" s="15" t="s">
        <v>109</v>
      </c>
    </row>
    <row r="45" spans="1:11" s="100" customFormat="1" ht="64.5" customHeight="1">
      <c r="A45" s="11" t="s">
        <v>173</v>
      </c>
      <c r="B45" s="54" t="s">
        <v>98</v>
      </c>
      <c r="C45" s="23" t="s">
        <v>25</v>
      </c>
      <c r="D45" s="23">
        <v>2022</v>
      </c>
      <c r="E45" s="24">
        <v>0</v>
      </c>
      <c r="F45" s="24">
        <v>0</v>
      </c>
      <c r="G45" s="24">
        <v>0</v>
      </c>
      <c r="H45" s="24">
        <v>0</v>
      </c>
      <c r="I45" s="54" t="s">
        <v>11</v>
      </c>
      <c r="J45" s="15" t="s">
        <v>109</v>
      </c>
    </row>
    <row r="46" spans="1:11" s="105" customFormat="1" ht="31.5" customHeight="1">
      <c r="A46" s="11"/>
      <c r="B46" s="54" t="s">
        <v>175</v>
      </c>
      <c r="C46" s="23"/>
      <c r="D46" s="23"/>
      <c r="E46" s="24">
        <f>E49</f>
        <v>10385.979000000001</v>
      </c>
      <c r="F46" s="24">
        <f>F49</f>
        <v>2749.6</v>
      </c>
      <c r="G46" s="24">
        <f>G49</f>
        <v>3248.3790000000004</v>
      </c>
      <c r="H46" s="24">
        <f>H49</f>
        <v>4388</v>
      </c>
      <c r="I46" s="54"/>
      <c r="J46" s="15"/>
    </row>
    <row r="47" spans="1:11" s="105" customFormat="1" ht="23.25" customHeight="1">
      <c r="A47" s="11"/>
      <c r="B47" s="54" t="s">
        <v>176</v>
      </c>
      <c r="C47" s="23"/>
      <c r="D47" s="23"/>
      <c r="E47" s="24">
        <f>E49</f>
        <v>10385.979000000001</v>
      </c>
      <c r="F47" s="24">
        <f>F49</f>
        <v>2749.6</v>
      </c>
      <c r="G47" s="24">
        <f>G49</f>
        <v>3248.3790000000004</v>
      </c>
      <c r="H47" s="24">
        <f>H49</f>
        <v>4388</v>
      </c>
      <c r="I47" s="54"/>
      <c r="J47" s="15"/>
    </row>
    <row r="48" spans="1:11" s="116" customFormat="1" ht="23.25" customHeight="1">
      <c r="A48" s="11"/>
      <c r="B48" s="54" t="s">
        <v>177</v>
      </c>
      <c r="C48" s="23"/>
      <c r="D48" s="23"/>
      <c r="E48" s="24">
        <f>E49</f>
        <v>10385.979000000001</v>
      </c>
      <c r="F48" s="24">
        <f>F49</f>
        <v>2749.6</v>
      </c>
      <c r="G48" s="24">
        <f>G49</f>
        <v>3248.3790000000004</v>
      </c>
      <c r="H48" s="24">
        <f>H49</f>
        <v>4388</v>
      </c>
      <c r="I48" s="54"/>
      <c r="J48" s="15"/>
    </row>
    <row r="49" spans="1:11" ht="18" customHeight="1">
      <c r="A49" s="11"/>
      <c r="B49" s="91" t="s">
        <v>176</v>
      </c>
      <c r="C49" s="23"/>
      <c r="D49" s="109"/>
      <c r="E49" s="67">
        <f>E16+E30</f>
        <v>10385.979000000001</v>
      </c>
      <c r="F49" s="108">
        <f>F16+F30</f>
        <v>2749.6</v>
      </c>
      <c r="G49" s="67">
        <f>G16+G30</f>
        <v>3248.3790000000004</v>
      </c>
      <c r="H49" s="108">
        <f>H16+H30</f>
        <v>4388</v>
      </c>
      <c r="I49" s="109"/>
      <c r="J49" s="15"/>
      <c r="K49" s="39" t="s">
        <v>131</v>
      </c>
    </row>
    <row r="50" spans="1:11">
      <c r="A50" s="41"/>
      <c r="E50" s="30"/>
    </row>
    <row r="51" spans="1:11">
      <c r="F51" s="30"/>
    </row>
  </sheetData>
  <mergeCells count="51">
    <mergeCell ref="B30:B31"/>
    <mergeCell ref="I2:J2"/>
    <mergeCell ref="J21:J22"/>
    <mergeCell ref="I1:J1"/>
    <mergeCell ref="I3:J3"/>
    <mergeCell ref="F2:G2"/>
    <mergeCell ref="F4:J4"/>
    <mergeCell ref="I5:J5"/>
    <mergeCell ref="I6:J6"/>
    <mergeCell ref="I19:I20"/>
    <mergeCell ref="J19:J20"/>
    <mergeCell ref="H19:H20"/>
    <mergeCell ref="J12:J13"/>
    <mergeCell ref="A7:J7"/>
    <mergeCell ref="A8:J8"/>
    <mergeCell ref="A15:J15"/>
    <mergeCell ref="A12:A13"/>
    <mergeCell ref="E19:E20"/>
    <mergeCell ref="F19:F20"/>
    <mergeCell ref="G19:G20"/>
    <mergeCell ref="B19:B20"/>
    <mergeCell ref="C12:C13"/>
    <mergeCell ref="D12:D13"/>
    <mergeCell ref="B16:B17"/>
    <mergeCell ref="A16:A17"/>
    <mergeCell ref="J24:J25"/>
    <mergeCell ref="H24:H25"/>
    <mergeCell ref="A24:A25"/>
    <mergeCell ref="B24:B25"/>
    <mergeCell ref="E24:E25"/>
    <mergeCell ref="F24:F25"/>
    <mergeCell ref="G24:G25"/>
    <mergeCell ref="C24:C25"/>
    <mergeCell ref="D24:D25"/>
    <mergeCell ref="I24:I25"/>
    <mergeCell ref="A9:J9"/>
    <mergeCell ref="A10:J10"/>
    <mergeCell ref="H21:H22"/>
    <mergeCell ref="A21:A22"/>
    <mergeCell ref="B21:B22"/>
    <mergeCell ref="E21:E22"/>
    <mergeCell ref="E12:E13"/>
    <mergeCell ref="F12:H12"/>
    <mergeCell ref="C21:C22"/>
    <mergeCell ref="D21:D22"/>
    <mergeCell ref="I12:I13"/>
    <mergeCell ref="I21:I22"/>
    <mergeCell ref="F21:F22"/>
    <mergeCell ref="G21:G22"/>
    <mergeCell ref="B12:B13"/>
    <mergeCell ref="A19:A20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rowBreaks count="2" manualBreakCount="2">
    <brk id="23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98"/>
  <sheetViews>
    <sheetView workbookViewId="0">
      <selection activeCell="F5" sqref="F5:J5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6.75" customHeight="1"/>
    <row r="2" spans="1:11" ht="15" customHeight="1">
      <c r="A2" s="47"/>
      <c r="B2" s="47"/>
      <c r="C2" s="47"/>
      <c r="D2" s="47"/>
      <c r="E2" s="107"/>
      <c r="F2" s="140" t="s">
        <v>187</v>
      </c>
      <c r="G2" s="140"/>
      <c r="H2" s="140"/>
      <c r="I2" s="140"/>
      <c r="J2" s="169"/>
    </row>
    <row r="3" spans="1:11" ht="18" customHeight="1">
      <c r="A3" s="47"/>
      <c r="B3" s="47"/>
      <c r="C3" s="47"/>
      <c r="D3" s="47"/>
      <c r="E3" s="140" t="s">
        <v>186</v>
      </c>
      <c r="F3" s="140"/>
      <c r="G3" s="140"/>
      <c r="H3" s="140"/>
      <c r="I3" s="140"/>
      <c r="J3" s="169"/>
      <c r="K3" s="169"/>
    </row>
    <row r="4" spans="1:11" ht="16.5" customHeight="1">
      <c r="A4" s="47"/>
      <c r="B4" s="47"/>
      <c r="C4" s="47"/>
      <c r="D4" s="47"/>
      <c r="E4" s="106"/>
      <c r="F4" s="140" t="s">
        <v>185</v>
      </c>
      <c r="G4" s="140"/>
      <c r="H4" s="140"/>
      <c r="I4" s="140"/>
    </row>
    <row r="5" spans="1:11" ht="17.25" customHeight="1">
      <c r="A5" s="47"/>
      <c r="B5" s="47"/>
      <c r="C5" s="47"/>
      <c r="D5" s="47"/>
      <c r="E5" s="106"/>
      <c r="F5" s="140" t="s">
        <v>198</v>
      </c>
      <c r="G5" s="140"/>
      <c r="H5" s="140"/>
      <c r="I5" s="140"/>
      <c r="J5" s="169"/>
    </row>
    <row r="6" spans="1:11" ht="25.5" customHeight="1">
      <c r="A6" s="47"/>
      <c r="B6" s="47"/>
      <c r="C6" s="63" t="s">
        <v>63</v>
      </c>
      <c r="D6" s="63"/>
      <c r="E6" s="168" t="s">
        <v>183</v>
      </c>
      <c r="F6" s="168"/>
      <c r="G6" s="168"/>
      <c r="H6" s="168"/>
      <c r="I6" s="168"/>
    </row>
    <row r="7" spans="1:11" ht="19.5" customHeight="1">
      <c r="A7" s="47"/>
      <c r="B7" s="47"/>
      <c r="C7" s="63"/>
      <c r="D7" s="63"/>
      <c r="E7" s="168" t="s">
        <v>182</v>
      </c>
      <c r="F7" s="168"/>
      <c r="G7" s="168"/>
      <c r="H7" s="168"/>
      <c r="I7" s="168"/>
      <c r="J7" s="169"/>
      <c r="K7" s="169"/>
    </row>
    <row r="8" spans="1:11" ht="17.25" customHeight="1">
      <c r="A8" s="47"/>
      <c r="B8" s="47"/>
      <c r="C8" s="48"/>
      <c r="D8" s="63"/>
      <c r="E8" s="168" t="s">
        <v>184</v>
      </c>
      <c r="F8" s="168"/>
      <c r="G8" s="168"/>
      <c r="H8" s="168"/>
      <c r="I8" s="168"/>
      <c r="J8" s="169"/>
    </row>
    <row r="9" spans="1:11" ht="15.75">
      <c r="A9" s="166" t="s">
        <v>64</v>
      </c>
      <c r="B9" s="166"/>
      <c r="C9" s="166"/>
      <c r="D9" s="166"/>
      <c r="E9" s="166"/>
      <c r="F9" s="166"/>
      <c r="G9" s="166"/>
      <c r="H9" s="166"/>
      <c r="I9" s="166"/>
    </row>
    <row r="10" spans="1:11" ht="15.75">
      <c r="A10" s="165" t="s">
        <v>102</v>
      </c>
      <c r="B10" s="165"/>
      <c r="C10" s="165"/>
      <c r="D10" s="165"/>
      <c r="E10" s="165"/>
      <c r="F10" s="165"/>
      <c r="G10" s="165"/>
      <c r="H10" s="165"/>
      <c r="I10" s="165"/>
    </row>
    <row r="11" spans="1:11" ht="52.5" customHeight="1">
      <c r="A11" s="167" t="s">
        <v>65</v>
      </c>
      <c r="B11" s="167" t="s">
        <v>159</v>
      </c>
      <c r="C11" s="167" t="s">
        <v>167</v>
      </c>
      <c r="D11" s="167"/>
      <c r="E11" s="167" t="s">
        <v>168</v>
      </c>
      <c r="F11" s="167" t="s">
        <v>178</v>
      </c>
      <c r="G11" s="167" t="s">
        <v>66</v>
      </c>
      <c r="H11" s="167"/>
      <c r="I11" s="167"/>
    </row>
    <row r="12" spans="1:11" ht="25.5">
      <c r="A12" s="167"/>
      <c r="B12" s="167"/>
      <c r="C12" s="64" t="s">
        <v>9</v>
      </c>
      <c r="D12" s="64" t="s">
        <v>67</v>
      </c>
      <c r="E12" s="167"/>
      <c r="F12" s="167"/>
      <c r="G12" s="64">
        <v>2020</v>
      </c>
      <c r="H12" s="64">
        <v>2021</v>
      </c>
      <c r="I12" s="64">
        <v>2022</v>
      </c>
    </row>
    <row r="13" spans="1:11">
      <c r="A13" s="17">
        <v>1</v>
      </c>
      <c r="B13" s="17">
        <v>2</v>
      </c>
      <c r="C13" s="17">
        <v>3</v>
      </c>
      <c r="D13" s="17">
        <v>4</v>
      </c>
      <c r="E13" s="64">
        <v>5</v>
      </c>
      <c r="F13" s="17">
        <v>6</v>
      </c>
      <c r="G13" s="17">
        <v>7</v>
      </c>
      <c r="H13" s="17">
        <v>8</v>
      </c>
      <c r="I13" s="17">
        <v>9</v>
      </c>
    </row>
    <row r="14" spans="1:11" ht="22.5" customHeight="1">
      <c r="A14" s="162" t="s">
        <v>161</v>
      </c>
      <c r="B14" s="163"/>
      <c r="C14" s="163"/>
      <c r="D14" s="163"/>
      <c r="E14" s="163"/>
      <c r="F14" s="163"/>
      <c r="G14" s="163"/>
      <c r="H14" s="163"/>
      <c r="I14" s="164"/>
    </row>
    <row r="15" spans="1:11" ht="113.25" customHeight="1">
      <c r="A15" s="104">
        <v>1</v>
      </c>
      <c r="B15" s="97" t="s">
        <v>160</v>
      </c>
      <c r="C15" s="98">
        <f>C16+C21+C23+C25+C27+C28+C29+C30+C31</f>
        <v>9440.4490000000005</v>
      </c>
      <c r="D15" s="99">
        <f>D16+D21+D23+D25+D27+D28+D29+D30+D31</f>
        <v>0</v>
      </c>
      <c r="E15" s="96"/>
      <c r="F15" s="96"/>
      <c r="G15" s="96"/>
      <c r="H15" s="96"/>
      <c r="I15" s="96"/>
    </row>
    <row r="16" spans="1:11" ht="25.5">
      <c r="A16" s="152" t="s">
        <v>8</v>
      </c>
      <c r="B16" s="153" t="s">
        <v>169</v>
      </c>
      <c r="C16" s="151">
        <f>'перечень мероприятий'!E18</f>
        <v>7008.96</v>
      </c>
      <c r="D16" s="154">
        <v>0</v>
      </c>
      <c r="E16" s="64" t="s">
        <v>68</v>
      </c>
      <c r="F16" s="64" t="s">
        <v>69</v>
      </c>
      <c r="G16" s="57" t="s">
        <v>70</v>
      </c>
      <c r="H16" s="57" t="s">
        <v>70</v>
      </c>
      <c r="I16" s="64">
        <v>1</v>
      </c>
    </row>
    <row r="17" spans="1:9" ht="25.5">
      <c r="A17" s="152"/>
      <c r="B17" s="153"/>
      <c r="C17" s="151"/>
      <c r="D17" s="154"/>
      <c r="E17" s="64" t="s">
        <v>71</v>
      </c>
      <c r="F17" s="64" t="s">
        <v>72</v>
      </c>
      <c r="G17" s="57" t="s">
        <v>100</v>
      </c>
      <c r="H17" s="57" t="s">
        <v>100</v>
      </c>
      <c r="I17" s="78">
        <v>52</v>
      </c>
    </row>
    <row r="18" spans="1:9" ht="25.5">
      <c r="A18" s="152"/>
      <c r="B18" s="153"/>
      <c r="C18" s="151"/>
      <c r="D18" s="154"/>
      <c r="E18" s="64" t="s">
        <v>73</v>
      </c>
      <c r="F18" s="64" t="s">
        <v>69</v>
      </c>
      <c r="G18" s="57" t="s">
        <v>70</v>
      </c>
      <c r="H18" s="57" t="s">
        <v>70</v>
      </c>
      <c r="I18" s="64">
        <v>1</v>
      </c>
    </row>
    <row r="19" spans="1:9">
      <c r="A19" s="152"/>
      <c r="B19" s="153"/>
      <c r="C19" s="151"/>
      <c r="D19" s="154"/>
      <c r="E19" s="64" t="s">
        <v>133</v>
      </c>
      <c r="F19" s="64" t="s">
        <v>134</v>
      </c>
      <c r="G19" s="57"/>
      <c r="H19" s="57" t="s">
        <v>70</v>
      </c>
      <c r="I19" s="64"/>
    </row>
    <row r="20" spans="1:9" ht="18" customHeight="1">
      <c r="A20" s="152"/>
      <c r="B20" s="153"/>
      <c r="C20" s="151"/>
      <c r="D20" s="154"/>
      <c r="E20" s="64" t="s">
        <v>74</v>
      </c>
      <c r="F20" s="64" t="s">
        <v>72</v>
      </c>
      <c r="G20" s="57" t="s">
        <v>70</v>
      </c>
      <c r="H20" s="57" t="s">
        <v>70</v>
      </c>
      <c r="I20" s="64">
        <v>1</v>
      </c>
    </row>
    <row r="21" spans="1:9">
      <c r="A21" s="152" t="s">
        <v>12</v>
      </c>
      <c r="B21" s="153" t="s">
        <v>13</v>
      </c>
      <c r="C21" s="154">
        <f>'перечень мероприятий'!E19</f>
        <v>58</v>
      </c>
      <c r="D21" s="154">
        <v>0</v>
      </c>
      <c r="E21" s="64" t="s">
        <v>147</v>
      </c>
      <c r="F21" s="64" t="s">
        <v>72</v>
      </c>
      <c r="G21" s="57"/>
      <c r="H21" s="57" t="s">
        <v>135</v>
      </c>
      <c r="I21" s="64">
        <v>1000</v>
      </c>
    </row>
    <row r="22" spans="1:9" ht="29.25" customHeight="1">
      <c r="A22" s="152"/>
      <c r="B22" s="153"/>
      <c r="C22" s="154"/>
      <c r="D22" s="154"/>
      <c r="E22" s="64" t="s">
        <v>75</v>
      </c>
      <c r="F22" s="64" t="s">
        <v>69</v>
      </c>
      <c r="G22" s="64">
        <v>8</v>
      </c>
      <c r="H22" s="64">
        <v>8</v>
      </c>
      <c r="I22" s="64">
        <v>8</v>
      </c>
    </row>
    <row r="23" spans="1:9" ht="29.25" customHeight="1">
      <c r="A23" s="152" t="s">
        <v>14</v>
      </c>
      <c r="B23" s="153" t="str">
        <f>'[1]перечень мероприятий'!B13</f>
        <v>Проведение учений на социально значимых и потенциально опасных объектах</v>
      </c>
      <c r="C23" s="154">
        <v>0</v>
      </c>
      <c r="D23" s="154">
        <v>0</v>
      </c>
      <c r="E23" s="64" t="s">
        <v>76</v>
      </c>
      <c r="F23" s="64" t="s">
        <v>69</v>
      </c>
      <c r="G23" s="64"/>
      <c r="H23" s="64">
        <v>1</v>
      </c>
      <c r="I23" s="64">
        <v>1</v>
      </c>
    </row>
    <row r="24" spans="1:9" ht="22.5" customHeight="1">
      <c r="A24" s="152"/>
      <c r="B24" s="153"/>
      <c r="C24" s="154"/>
      <c r="D24" s="154"/>
      <c r="E24" s="64" t="s">
        <v>77</v>
      </c>
      <c r="F24" s="64" t="s">
        <v>78</v>
      </c>
      <c r="G24" s="64"/>
      <c r="H24" s="64">
        <v>52</v>
      </c>
      <c r="I24" s="64">
        <v>53</v>
      </c>
    </row>
    <row r="25" spans="1:9" ht="24" customHeight="1">
      <c r="A25" s="152" t="s">
        <v>17</v>
      </c>
      <c r="B25" s="153" t="s">
        <v>18</v>
      </c>
      <c r="C25" s="154">
        <f>'перечень мероприятий'!E23</f>
        <v>1663.2</v>
      </c>
      <c r="D25" s="154">
        <v>0</v>
      </c>
      <c r="E25" s="64" t="s">
        <v>79</v>
      </c>
      <c r="F25" s="64" t="s">
        <v>69</v>
      </c>
      <c r="G25" s="64">
        <v>188</v>
      </c>
      <c r="H25" s="64">
        <v>138</v>
      </c>
      <c r="I25" s="64">
        <v>140</v>
      </c>
    </row>
    <row r="26" spans="1:9" ht="36.75" customHeight="1">
      <c r="A26" s="152"/>
      <c r="B26" s="153"/>
      <c r="C26" s="154"/>
      <c r="D26" s="154"/>
      <c r="E26" s="64" t="s">
        <v>80</v>
      </c>
      <c r="F26" s="64" t="s">
        <v>78</v>
      </c>
      <c r="G26" s="64">
        <v>12</v>
      </c>
      <c r="H26" s="64">
        <v>12</v>
      </c>
      <c r="I26" s="64">
        <v>12</v>
      </c>
    </row>
    <row r="27" spans="1:9" ht="38.25">
      <c r="A27" s="57" t="s">
        <v>20</v>
      </c>
      <c r="B27" s="62" t="str">
        <f>'перечень мероприятий'!B24</f>
        <v xml:space="preserve">Обслуживание системы контроля доступа в здании администрации МО Сертолово </v>
      </c>
      <c r="C27" s="59">
        <f>'перечень мероприятий'!E24</f>
        <v>0</v>
      </c>
      <c r="D27" s="59">
        <v>0</v>
      </c>
      <c r="E27" s="64" t="s">
        <v>104</v>
      </c>
      <c r="F27" s="64" t="s">
        <v>69</v>
      </c>
      <c r="G27" s="64"/>
      <c r="H27" s="64">
        <v>1</v>
      </c>
      <c r="I27" s="64">
        <v>1</v>
      </c>
    </row>
    <row r="28" spans="1:9" ht="39.75" customHeight="1">
      <c r="A28" s="57" t="s">
        <v>22</v>
      </c>
      <c r="B28" s="58" t="str">
        <f>'перечень мероприятий'!B26</f>
        <v>Установка внутренних камер видеонаблюдения в здании администрации</v>
      </c>
      <c r="C28" s="59">
        <f>'перечень мероприятий'!E26</f>
        <v>54.5</v>
      </c>
      <c r="D28" s="59">
        <v>0</v>
      </c>
      <c r="E28" s="64" t="s">
        <v>101</v>
      </c>
      <c r="F28" s="64" t="s">
        <v>72</v>
      </c>
      <c r="G28" s="64"/>
      <c r="H28" s="64">
        <v>5</v>
      </c>
      <c r="I28" s="64"/>
    </row>
    <row r="29" spans="1:9" ht="47.25" customHeight="1">
      <c r="A29" s="57" t="s">
        <v>23</v>
      </c>
      <c r="B29" s="62" t="str">
        <f>'перечень мероприятий'!B27</f>
        <v>Правовое информирование по вопросам профилактики правонарушений</v>
      </c>
      <c r="C29" s="61">
        <f>'перечень мероприятий'!E27</f>
        <v>0</v>
      </c>
      <c r="D29" s="59">
        <v>0</v>
      </c>
      <c r="E29" s="64" t="s">
        <v>75</v>
      </c>
      <c r="F29" s="64" t="s">
        <v>81</v>
      </c>
      <c r="G29" s="64">
        <v>5</v>
      </c>
      <c r="H29" s="64">
        <v>5</v>
      </c>
      <c r="I29" s="64">
        <v>5</v>
      </c>
    </row>
    <row r="30" spans="1:9" ht="57" customHeight="1">
      <c r="A30" s="57" t="s">
        <v>27</v>
      </c>
      <c r="B30" s="25" t="str">
        <f>'перечень мероприятий'!B28</f>
        <v>Обучение по вопросам ГО населения и сотрудников администрации МО Сертолово</v>
      </c>
      <c r="C30" s="61">
        <f>'перечень мероприятий'!E28</f>
        <v>0</v>
      </c>
      <c r="D30" s="59">
        <v>0</v>
      </c>
      <c r="E30" s="64" t="s">
        <v>77</v>
      </c>
      <c r="F30" s="64" t="s">
        <v>95</v>
      </c>
      <c r="G30" s="64">
        <v>30</v>
      </c>
      <c r="H30" s="64">
        <v>35</v>
      </c>
      <c r="I30" s="64">
        <v>40</v>
      </c>
    </row>
    <row r="31" spans="1:9" ht="36" customHeight="1">
      <c r="A31" s="161" t="s">
        <v>136</v>
      </c>
      <c r="B31" s="159" t="s">
        <v>137</v>
      </c>
      <c r="C31" s="145">
        <f>'перечень мероприятий'!E29</f>
        <v>655.78899999999999</v>
      </c>
      <c r="D31" s="157">
        <v>0</v>
      </c>
      <c r="E31" s="64" t="s">
        <v>151</v>
      </c>
      <c r="F31" s="64" t="s">
        <v>134</v>
      </c>
      <c r="G31" s="64"/>
      <c r="H31" s="64">
        <v>4</v>
      </c>
      <c r="I31" s="64"/>
    </row>
    <row r="32" spans="1:9" ht="27" customHeight="1">
      <c r="A32" s="158"/>
      <c r="B32" s="160"/>
      <c r="C32" s="146"/>
      <c r="D32" s="158"/>
      <c r="E32" s="101" t="s">
        <v>71</v>
      </c>
      <c r="F32" s="77" t="s">
        <v>134</v>
      </c>
      <c r="G32" s="77"/>
      <c r="H32" s="77"/>
      <c r="I32" s="77">
        <v>12</v>
      </c>
    </row>
    <row r="33" spans="1:9" ht="104.25" customHeight="1">
      <c r="A33" s="113" t="s">
        <v>194</v>
      </c>
      <c r="B33" s="122" t="s">
        <v>162</v>
      </c>
      <c r="C33" s="70">
        <f>C34+C36+C38+C40+C41+C42+C45+C48+C49+C50+C51</f>
        <v>945.53</v>
      </c>
      <c r="D33" s="19">
        <v>0</v>
      </c>
      <c r="E33" s="64"/>
      <c r="F33" s="64"/>
      <c r="G33" s="64"/>
      <c r="H33" s="64"/>
      <c r="I33" s="64"/>
    </row>
    <row r="34" spans="1:9">
      <c r="A34" s="152" t="s">
        <v>32</v>
      </c>
      <c r="B34" s="153" t="s">
        <v>84</v>
      </c>
      <c r="C34" s="154">
        <f>'перечень мероприятий'!E32</f>
        <v>0</v>
      </c>
      <c r="D34" s="150">
        <v>0</v>
      </c>
      <c r="E34" s="64" t="s">
        <v>76</v>
      </c>
      <c r="F34" s="64" t="s">
        <v>69</v>
      </c>
      <c r="G34" s="64"/>
      <c r="H34" s="64">
        <v>1</v>
      </c>
      <c r="I34" s="64">
        <v>1</v>
      </c>
    </row>
    <row r="35" spans="1:9" ht="27" customHeight="1">
      <c r="A35" s="152"/>
      <c r="B35" s="153"/>
      <c r="C35" s="154"/>
      <c r="D35" s="150"/>
      <c r="E35" s="64" t="s">
        <v>77</v>
      </c>
      <c r="F35" s="64" t="s">
        <v>78</v>
      </c>
      <c r="G35" s="64"/>
      <c r="H35" s="64">
        <v>52</v>
      </c>
      <c r="I35" s="64">
        <v>53</v>
      </c>
    </row>
    <row r="36" spans="1:9">
      <c r="A36" s="152" t="s">
        <v>35</v>
      </c>
      <c r="B36" s="153" t="s">
        <v>36</v>
      </c>
      <c r="C36" s="151">
        <f>'перечень мероприятий'!E33</f>
        <v>35.82</v>
      </c>
      <c r="D36" s="150">
        <v>0</v>
      </c>
      <c r="E36" s="64" t="s">
        <v>75</v>
      </c>
      <c r="F36" s="64" t="s">
        <v>69</v>
      </c>
      <c r="G36" s="64">
        <v>10</v>
      </c>
      <c r="H36" s="64">
        <v>17</v>
      </c>
      <c r="I36" s="64">
        <v>19</v>
      </c>
    </row>
    <row r="37" spans="1:9" ht="51.75" customHeight="1">
      <c r="A37" s="152"/>
      <c r="B37" s="153"/>
      <c r="C37" s="151"/>
      <c r="D37" s="150"/>
      <c r="E37" s="64" t="s">
        <v>85</v>
      </c>
      <c r="F37" s="64" t="s">
        <v>72</v>
      </c>
      <c r="G37" s="64">
        <v>15</v>
      </c>
      <c r="H37" s="64">
        <v>15</v>
      </c>
      <c r="I37" s="64">
        <v>15</v>
      </c>
    </row>
    <row r="38" spans="1:9" ht="25.5">
      <c r="A38" s="152" t="s">
        <v>38</v>
      </c>
      <c r="B38" s="156" t="str">
        <f>'[1]перечень мероприятий'!B27</f>
        <v>Проведение испытаний пожарных кранов в здании администрации МО Сертолово</v>
      </c>
      <c r="C38" s="154">
        <f>'перечень мероприятий'!E34</f>
        <v>34</v>
      </c>
      <c r="D38" s="150">
        <v>0</v>
      </c>
      <c r="E38" s="64" t="s">
        <v>86</v>
      </c>
      <c r="F38" s="64" t="s">
        <v>69</v>
      </c>
      <c r="G38" s="64">
        <v>1</v>
      </c>
      <c r="H38" s="64">
        <v>1</v>
      </c>
      <c r="I38" s="64">
        <v>1</v>
      </c>
    </row>
    <row r="39" spans="1:9">
      <c r="A39" s="152"/>
      <c r="B39" s="156"/>
      <c r="C39" s="154"/>
      <c r="D39" s="150"/>
      <c r="E39" s="64" t="s">
        <v>87</v>
      </c>
      <c r="F39" s="64" t="s">
        <v>72</v>
      </c>
      <c r="G39" s="64">
        <v>3</v>
      </c>
      <c r="H39" s="64">
        <v>3</v>
      </c>
      <c r="I39" s="64">
        <v>3</v>
      </c>
    </row>
    <row r="40" spans="1:9" ht="38.25">
      <c r="A40" s="57" t="s">
        <v>41</v>
      </c>
      <c r="B40" s="62" t="s">
        <v>42</v>
      </c>
      <c r="C40" s="68">
        <f>'перечень мероприятий'!E35</f>
        <v>116.64</v>
      </c>
      <c r="D40" s="59">
        <v>0</v>
      </c>
      <c r="E40" s="64" t="s">
        <v>88</v>
      </c>
      <c r="F40" s="64" t="s">
        <v>69</v>
      </c>
      <c r="G40" s="64">
        <v>1</v>
      </c>
      <c r="H40" s="64">
        <v>1</v>
      </c>
      <c r="I40" s="64">
        <v>1</v>
      </c>
    </row>
    <row r="41" spans="1:9" ht="178.5">
      <c r="A41" s="57" t="s">
        <v>43</v>
      </c>
      <c r="B41" s="60" t="s">
        <v>89</v>
      </c>
      <c r="C41" s="68">
        <f>'перечень мероприятий'!E36</f>
        <v>69.930000000000007</v>
      </c>
      <c r="D41" s="59">
        <v>0</v>
      </c>
      <c r="E41" s="64" t="s">
        <v>90</v>
      </c>
      <c r="F41" s="64" t="s">
        <v>69</v>
      </c>
      <c r="G41" s="64">
        <v>1</v>
      </c>
      <c r="H41" s="64">
        <v>1</v>
      </c>
      <c r="I41" s="64">
        <v>1</v>
      </c>
    </row>
    <row r="42" spans="1:9" ht="25.5">
      <c r="A42" s="152" t="s">
        <v>46</v>
      </c>
      <c r="B42" s="155" t="s">
        <v>91</v>
      </c>
      <c r="C42" s="150">
        <f>'перечень мероприятий'!E37</f>
        <v>0</v>
      </c>
      <c r="D42" s="154">
        <v>0</v>
      </c>
      <c r="E42" s="64" t="s">
        <v>92</v>
      </c>
      <c r="F42" s="64" t="s">
        <v>78</v>
      </c>
      <c r="G42" s="64">
        <v>10</v>
      </c>
      <c r="H42" s="64">
        <v>10</v>
      </c>
      <c r="I42" s="64">
        <v>10</v>
      </c>
    </row>
    <row r="43" spans="1:9" ht="25.5">
      <c r="A43" s="152"/>
      <c r="B43" s="155"/>
      <c r="C43" s="150"/>
      <c r="D43" s="154"/>
      <c r="E43" s="64" t="s">
        <v>93</v>
      </c>
      <c r="F43" s="64" t="s">
        <v>78</v>
      </c>
      <c r="G43" s="64">
        <v>10</v>
      </c>
      <c r="H43" s="64">
        <v>10</v>
      </c>
      <c r="I43" s="64">
        <v>10</v>
      </c>
    </row>
    <row r="44" spans="1:9" ht="13.5" customHeight="1">
      <c r="A44" s="152"/>
      <c r="B44" s="155"/>
      <c r="C44" s="150"/>
      <c r="D44" s="154"/>
      <c r="E44" s="64" t="s">
        <v>83</v>
      </c>
      <c r="F44" s="64" t="s">
        <v>69</v>
      </c>
      <c r="G44" s="64">
        <v>1</v>
      </c>
      <c r="H44" s="64">
        <v>1</v>
      </c>
      <c r="I44" s="64">
        <v>1</v>
      </c>
    </row>
    <row r="45" spans="1:9" ht="25.5">
      <c r="A45" s="152" t="s">
        <v>49</v>
      </c>
      <c r="B45" s="155" t="s">
        <v>50</v>
      </c>
      <c r="C45" s="150">
        <f>'перечень мероприятий'!E38</f>
        <v>0</v>
      </c>
      <c r="D45" s="154">
        <v>0</v>
      </c>
      <c r="E45" s="64" t="s">
        <v>82</v>
      </c>
      <c r="F45" s="64" t="s">
        <v>78</v>
      </c>
      <c r="G45" s="64">
        <v>30</v>
      </c>
      <c r="H45" s="64">
        <v>30</v>
      </c>
      <c r="I45" s="64">
        <v>30</v>
      </c>
    </row>
    <row r="46" spans="1:9" ht="36.75" customHeight="1">
      <c r="A46" s="152"/>
      <c r="B46" s="155"/>
      <c r="C46" s="150"/>
      <c r="D46" s="154"/>
      <c r="E46" s="64" t="s">
        <v>94</v>
      </c>
      <c r="F46" s="64" t="s">
        <v>78</v>
      </c>
      <c r="G46" s="64">
        <v>30</v>
      </c>
      <c r="H46" s="64">
        <v>30</v>
      </c>
      <c r="I46" s="64">
        <v>30</v>
      </c>
    </row>
    <row r="47" spans="1:9">
      <c r="A47" s="152"/>
      <c r="B47" s="155"/>
      <c r="C47" s="150"/>
      <c r="D47" s="154"/>
      <c r="E47" s="64" t="s">
        <v>83</v>
      </c>
      <c r="F47" s="64" t="s">
        <v>69</v>
      </c>
      <c r="G47" s="64">
        <v>1</v>
      </c>
      <c r="H47" s="64">
        <v>1</v>
      </c>
      <c r="I47" s="64">
        <v>1</v>
      </c>
    </row>
    <row r="48" spans="1:9" ht="25.5">
      <c r="A48" s="57" t="s">
        <v>52</v>
      </c>
      <c r="B48" s="60" t="s">
        <v>53</v>
      </c>
      <c r="C48" s="71">
        <f>'перечень мероприятий'!E39</f>
        <v>4.74</v>
      </c>
      <c r="D48" s="59">
        <v>0</v>
      </c>
      <c r="E48" s="101" t="s">
        <v>179</v>
      </c>
      <c r="F48" s="64" t="s">
        <v>95</v>
      </c>
      <c r="G48" s="64"/>
      <c r="H48" s="64">
        <v>1</v>
      </c>
      <c r="I48" s="64">
        <v>1</v>
      </c>
    </row>
    <row r="49" spans="1:9" ht="51">
      <c r="A49" s="57" t="s">
        <v>55</v>
      </c>
      <c r="B49" s="60" t="s">
        <v>56</v>
      </c>
      <c r="C49" s="61">
        <v>0</v>
      </c>
      <c r="D49" s="59">
        <v>0</v>
      </c>
      <c r="E49" s="64" t="s">
        <v>76</v>
      </c>
      <c r="F49" s="64" t="s">
        <v>69</v>
      </c>
      <c r="G49" s="64"/>
      <c r="H49" s="64">
        <v>1</v>
      </c>
      <c r="I49" s="64"/>
    </row>
    <row r="50" spans="1:9" ht="56.25" customHeight="1">
      <c r="A50" s="57" t="s">
        <v>58</v>
      </c>
      <c r="B50" s="60" t="str">
        <f>'перечень мероприятий'!B41</f>
        <v xml:space="preserve">Поставка и техническое обслуживание переносных средств пожаротушения (огнетушителей ОП 4) </v>
      </c>
      <c r="C50" s="61">
        <f>'перечень мероприятий'!E41</f>
        <v>14.4</v>
      </c>
      <c r="D50" s="59">
        <v>0</v>
      </c>
      <c r="E50" s="64" t="s">
        <v>110</v>
      </c>
      <c r="F50" s="64" t="s">
        <v>72</v>
      </c>
      <c r="G50" s="64">
        <v>10</v>
      </c>
      <c r="H50" s="64"/>
      <c r="I50" s="64"/>
    </row>
    <row r="51" spans="1:9" ht="48" customHeight="1">
      <c r="A51" s="73" t="s">
        <v>152</v>
      </c>
      <c r="B51" s="75" t="s">
        <v>153</v>
      </c>
      <c r="C51" s="76">
        <v>670</v>
      </c>
      <c r="D51" s="74">
        <v>0</v>
      </c>
      <c r="E51" s="77" t="s">
        <v>88</v>
      </c>
      <c r="F51" s="77" t="s">
        <v>69</v>
      </c>
      <c r="G51" s="77"/>
      <c r="H51" s="77"/>
      <c r="I51" s="77">
        <v>1</v>
      </c>
    </row>
    <row r="52" spans="1:9" ht="68.25" customHeight="1">
      <c r="A52" s="113" t="s">
        <v>195</v>
      </c>
      <c r="B52" s="122" t="s">
        <v>163</v>
      </c>
      <c r="C52" s="42">
        <f>C53</f>
        <v>0</v>
      </c>
      <c r="D52" s="19">
        <f>D53</f>
        <v>0</v>
      </c>
      <c r="E52" s="64"/>
      <c r="F52" s="64"/>
      <c r="G52" s="64"/>
      <c r="H52" s="64"/>
      <c r="I52" s="64"/>
    </row>
    <row r="53" spans="1:9" ht="61.5" customHeight="1">
      <c r="A53" s="43" t="s">
        <v>61</v>
      </c>
      <c r="B53" s="54" t="s">
        <v>174</v>
      </c>
      <c r="C53" s="92">
        <v>0</v>
      </c>
      <c r="D53" s="92">
        <v>0</v>
      </c>
      <c r="E53" s="64" t="s">
        <v>111</v>
      </c>
      <c r="F53" s="64" t="s">
        <v>69</v>
      </c>
      <c r="G53" s="57" t="s">
        <v>103</v>
      </c>
      <c r="H53" s="57" t="s">
        <v>103</v>
      </c>
      <c r="I53" s="64">
        <v>4</v>
      </c>
    </row>
    <row r="54" spans="1:9" ht="78" customHeight="1">
      <c r="A54" s="43" t="s">
        <v>173</v>
      </c>
      <c r="B54" s="54" t="s">
        <v>98</v>
      </c>
      <c r="C54" s="103">
        <v>0</v>
      </c>
      <c r="D54" s="103">
        <v>0</v>
      </c>
      <c r="E54" s="101" t="s">
        <v>111</v>
      </c>
      <c r="F54" s="101" t="s">
        <v>69</v>
      </c>
      <c r="G54" s="102"/>
      <c r="H54" s="102"/>
      <c r="I54" s="101">
        <v>4</v>
      </c>
    </row>
    <row r="55" spans="1:9" ht="21" customHeight="1">
      <c r="A55" s="43"/>
      <c r="B55" s="54" t="s">
        <v>175</v>
      </c>
      <c r="C55" s="103">
        <f>C57</f>
        <v>10385.979000000001</v>
      </c>
      <c r="D55" s="103">
        <f>D57</f>
        <v>0</v>
      </c>
      <c r="E55" s="101"/>
      <c r="F55" s="101"/>
      <c r="G55" s="102"/>
      <c r="H55" s="102"/>
      <c r="I55" s="101"/>
    </row>
    <row r="56" spans="1:9" ht="20.25" customHeight="1">
      <c r="A56" s="43"/>
      <c r="B56" s="54" t="s">
        <v>176</v>
      </c>
      <c r="C56" s="103">
        <f>C57</f>
        <v>10385.979000000001</v>
      </c>
      <c r="D56" s="103">
        <f>D57</f>
        <v>0</v>
      </c>
      <c r="E56" s="101"/>
      <c r="F56" s="101"/>
      <c r="G56" s="102"/>
      <c r="H56" s="102"/>
      <c r="I56" s="101"/>
    </row>
    <row r="57" spans="1:9" ht="15" customHeight="1">
      <c r="A57" s="148" t="s">
        <v>96</v>
      </c>
      <c r="B57" s="149"/>
      <c r="C57" s="70">
        <f>C15+C33+C52</f>
        <v>10385.979000000001</v>
      </c>
      <c r="D57" s="19">
        <v>0</v>
      </c>
      <c r="E57" s="111"/>
      <c r="F57" s="20"/>
      <c r="G57" s="20"/>
      <c r="H57" s="20"/>
      <c r="I57" s="20"/>
    </row>
    <row r="58" spans="1:9" ht="15" customHeight="1">
      <c r="A58" s="111"/>
      <c r="B58" s="114" t="s">
        <v>176</v>
      </c>
      <c r="C58" s="112">
        <f>C57</f>
        <v>10385.979000000001</v>
      </c>
      <c r="D58" s="115">
        <f>D57</f>
        <v>0</v>
      </c>
      <c r="E58" s="111"/>
      <c r="F58" s="20"/>
      <c r="G58" s="20"/>
      <c r="H58" s="20"/>
      <c r="I58" s="20"/>
    </row>
    <row r="59" spans="1:9" ht="15" customHeight="1">
      <c r="A59" s="26"/>
      <c r="B59" s="26"/>
      <c r="C59" s="27"/>
      <c r="D59" s="27"/>
      <c r="E59" s="26"/>
      <c r="F59" s="28"/>
      <c r="G59" s="28"/>
      <c r="H59" s="28"/>
      <c r="I59" s="28"/>
    </row>
    <row r="60" spans="1:9" ht="15.75">
      <c r="A60" s="21" t="s">
        <v>97</v>
      </c>
      <c r="B60" s="47"/>
      <c r="C60" s="47"/>
      <c r="D60" s="47"/>
      <c r="E60" s="47"/>
      <c r="F60" s="47"/>
      <c r="G60" s="47"/>
      <c r="H60" s="47"/>
      <c r="I60" s="22"/>
    </row>
    <row r="61" spans="1:9">
      <c r="A61" s="147" t="s">
        <v>150</v>
      </c>
      <c r="B61" s="147"/>
      <c r="C61" s="147"/>
      <c r="D61" s="147"/>
      <c r="E61" s="147"/>
      <c r="F61" s="147"/>
      <c r="G61" s="147"/>
      <c r="H61" s="147"/>
      <c r="I61" s="147"/>
    </row>
    <row r="62" spans="1:9">
      <c r="A62" s="147"/>
      <c r="B62" s="147"/>
      <c r="C62" s="147"/>
      <c r="D62" s="147"/>
      <c r="E62" s="147"/>
      <c r="F62" s="147"/>
      <c r="G62" s="147"/>
      <c r="H62" s="147"/>
      <c r="I62" s="1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</sheetData>
  <mergeCells count="58">
    <mergeCell ref="E8:J8"/>
    <mergeCell ref="E7:K7"/>
    <mergeCell ref="F4:I4"/>
    <mergeCell ref="E6:I6"/>
    <mergeCell ref="F2:J2"/>
    <mergeCell ref="F5:J5"/>
    <mergeCell ref="E3:K3"/>
    <mergeCell ref="A10:I10"/>
    <mergeCell ref="A9:I9"/>
    <mergeCell ref="G11:I11"/>
    <mergeCell ref="C11:D11"/>
    <mergeCell ref="A11:A12"/>
    <mergeCell ref="E11:E12"/>
    <mergeCell ref="F11:F12"/>
    <mergeCell ref="B11:B12"/>
    <mergeCell ref="A14:I14"/>
    <mergeCell ref="A23:A24"/>
    <mergeCell ref="B23:B24"/>
    <mergeCell ref="A25:A26"/>
    <mergeCell ref="B25:B26"/>
    <mergeCell ref="C25:C26"/>
    <mergeCell ref="D25:D26"/>
    <mergeCell ref="D23:D24"/>
    <mergeCell ref="A16:A20"/>
    <mergeCell ref="B16:B20"/>
    <mergeCell ref="C16:C20"/>
    <mergeCell ref="D16:D20"/>
    <mergeCell ref="C23:C24"/>
    <mergeCell ref="A21:A22"/>
    <mergeCell ref="B21:B22"/>
    <mergeCell ref="C21:C22"/>
    <mergeCell ref="D21:D22"/>
    <mergeCell ref="B45:B47"/>
    <mergeCell ref="C45:C47"/>
    <mergeCell ref="D45:D47"/>
    <mergeCell ref="A42:A44"/>
    <mergeCell ref="B42:B44"/>
    <mergeCell ref="C42:C44"/>
    <mergeCell ref="D42:D44"/>
    <mergeCell ref="A45:A47"/>
    <mergeCell ref="A38:A39"/>
    <mergeCell ref="B38:B39"/>
    <mergeCell ref="C38:C39"/>
    <mergeCell ref="D38:D39"/>
    <mergeCell ref="D31:D32"/>
    <mergeCell ref="B31:B32"/>
    <mergeCell ref="A31:A32"/>
    <mergeCell ref="C31:C32"/>
    <mergeCell ref="A61:I62"/>
    <mergeCell ref="A57:B57"/>
    <mergeCell ref="D34:D35"/>
    <mergeCell ref="C36:C37"/>
    <mergeCell ref="D36:D37"/>
    <mergeCell ref="A36:A37"/>
    <mergeCell ref="B36:B37"/>
    <mergeCell ref="A34:A35"/>
    <mergeCell ref="B34:B35"/>
    <mergeCell ref="C34:C35"/>
  </mergeCells>
  <phoneticPr fontId="11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E4" sqref="E4:J4"/>
    </sheetView>
  </sheetViews>
  <sheetFormatPr defaultRowHeight="15"/>
  <cols>
    <col min="1" max="1" width="56.140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10.140625" customWidth="1"/>
    <col min="7" max="7" width="9.28515625" customWidth="1"/>
    <col min="8" max="8" width="6.7109375" customWidth="1"/>
    <col min="9" max="9" width="7.42578125" customWidth="1"/>
    <col min="10" max="10" width="7.140625" customWidth="1"/>
  </cols>
  <sheetData>
    <row r="1" spans="1:10" ht="18.75">
      <c r="A1" s="56"/>
      <c r="B1" s="56"/>
      <c r="C1" s="56"/>
      <c r="D1" s="56"/>
      <c r="E1" s="170" t="s">
        <v>193</v>
      </c>
      <c r="F1" s="170"/>
      <c r="G1" s="170"/>
      <c r="H1" s="171"/>
      <c r="I1" s="171"/>
      <c r="J1" s="171"/>
    </row>
    <row r="2" spans="1:10" ht="17.25" customHeight="1">
      <c r="A2" s="56"/>
      <c r="B2" s="56"/>
      <c r="C2" s="56"/>
      <c r="D2" s="56"/>
      <c r="E2" s="170" t="s">
        <v>192</v>
      </c>
      <c r="F2" s="170"/>
      <c r="G2" s="170"/>
      <c r="H2" s="170"/>
      <c r="I2" s="170"/>
      <c r="J2" s="170"/>
    </row>
    <row r="3" spans="1:10" ht="17.25" customHeight="1">
      <c r="A3" s="56"/>
      <c r="B3" s="56"/>
      <c r="C3" s="56"/>
      <c r="D3" s="56"/>
      <c r="E3" s="170" t="s">
        <v>191</v>
      </c>
      <c r="F3" s="169"/>
      <c r="G3" s="169"/>
      <c r="H3" s="169"/>
      <c r="I3" s="169"/>
      <c r="J3" s="169"/>
    </row>
    <row r="4" spans="1:10" ht="17.25" customHeight="1">
      <c r="A4" s="56"/>
      <c r="B4" s="56"/>
      <c r="C4" s="56"/>
      <c r="D4" s="56"/>
      <c r="E4" s="170" t="s">
        <v>197</v>
      </c>
      <c r="F4" s="169"/>
      <c r="G4" s="169"/>
      <c r="H4" s="169"/>
      <c r="I4" s="169"/>
      <c r="J4" s="169"/>
    </row>
    <row r="5" spans="1:10" ht="24" customHeight="1">
      <c r="A5" s="56"/>
      <c r="B5" s="56"/>
      <c r="C5" s="56"/>
      <c r="D5" s="56"/>
      <c r="E5" s="173" t="s">
        <v>190</v>
      </c>
      <c r="F5" s="174"/>
      <c r="G5" s="174"/>
      <c r="H5" s="174"/>
      <c r="I5" s="174"/>
      <c r="J5" s="174"/>
    </row>
    <row r="6" spans="1:10" ht="14.25" customHeight="1">
      <c r="A6" s="56"/>
      <c r="B6" s="56"/>
      <c r="C6" s="56"/>
      <c r="D6" s="56"/>
      <c r="E6" s="173" t="s">
        <v>188</v>
      </c>
      <c r="F6" s="173"/>
      <c r="G6" s="173"/>
      <c r="H6" s="173"/>
      <c r="I6" s="173"/>
      <c r="J6" s="173"/>
    </row>
    <row r="7" spans="1:10" ht="10.5" customHeight="1">
      <c r="A7" s="56"/>
      <c r="B7" s="56"/>
      <c r="C7" s="56"/>
      <c r="D7" s="56"/>
      <c r="E7" s="173"/>
      <c r="F7" s="173"/>
      <c r="G7" s="173"/>
      <c r="H7" s="173"/>
      <c r="I7" s="173"/>
      <c r="J7" s="173"/>
    </row>
    <row r="8" spans="1:10" ht="18" customHeight="1">
      <c r="A8" s="56"/>
      <c r="B8" s="56"/>
      <c r="C8" s="56"/>
      <c r="D8" s="56"/>
      <c r="E8" s="173" t="s">
        <v>189</v>
      </c>
      <c r="F8" s="173"/>
      <c r="G8" s="173"/>
      <c r="H8" s="173"/>
      <c r="I8" s="173"/>
      <c r="J8" s="173"/>
    </row>
    <row r="9" spans="1:10">
      <c r="A9" s="172" t="s">
        <v>115</v>
      </c>
      <c r="B9" s="172"/>
      <c r="C9" s="172"/>
      <c r="D9" s="172"/>
      <c r="E9" s="172"/>
      <c r="F9" s="172"/>
      <c r="G9" s="172"/>
      <c r="H9" s="172"/>
      <c r="I9" s="172"/>
      <c r="J9" s="172"/>
    </row>
    <row r="10" spans="1:10" ht="15.75">
      <c r="A10" s="175" t="s">
        <v>116</v>
      </c>
      <c r="B10" s="175"/>
      <c r="C10" s="175"/>
      <c r="D10" s="175"/>
      <c r="E10" s="175"/>
      <c r="F10" s="175"/>
      <c r="G10" s="175"/>
      <c r="H10" s="175"/>
      <c r="I10" s="175"/>
      <c r="J10" s="175"/>
    </row>
    <row r="11" spans="1:10" ht="15.75">
      <c r="A11" s="176" t="s">
        <v>117</v>
      </c>
      <c r="B11" s="176"/>
      <c r="C11" s="176"/>
      <c r="D11" s="176"/>
      <c r="E11" s="176"/>
      <c r="F11" s="176"/>
      <c r="G11" s="176"/>
      <c r="H11" s="176"/>
      <c r="I11" s="176"/>
      <c r="J11" s="176"/>
    </row>
    <row r="12" spans="1:10" ht="8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167" t="s">
        <v>118</v>
      </c>
      <c r="B13" s="126" t="s">
        <v>119</v>
      </c>
      <c r="C13" s="167" t="s">
        <v>120</v>
      </c>
      <c r="D13" s="167" t="s">
        <v>121</v>
      </c>
      <c r="E13" s="167" t="s">
        <v>122</v>
      </c>
      <c r="F13" s="167"/>
      <c r="G13" s="167" t="s">
        <v>123</v>
      </c>
      <c r="H13" s="167"/>
      <c r="I13" s="167"/>
      <c r="J13" s="167"/>
    </row>
    <row r="14" spans="1:10" ht="24" customHeight="1">
      <c r="A14" s="167"/>
      <c r="B14" s="126"/>
      <c r="C14" s="167"/>
      <c r="D14" s="167"/>
      <c r="E14" s="167" t="s">
        <v>124</v>
      </c>
      <c r="F14" s="167" t="s">
        <v>125</v>
      </c>
      <c r="G14" s="167" t="s">
        <v>126</v>
      </c>
      <c r="H14" s="167" t="s">
        <v>127</v>
      </c>
      <c r="I14" s="167"/>
      <c r="J14" s="167"/>
    </row>
    <row r="15" spans="1:10" ht="53.25" customHeight="1">
      <c r="A15" s="167"/>
      <c r="B15" s="126"/>
      <c r="C15" s="167"/>
      <c r="D15" s="167"/>
      <c r="E15" s="167"/>
      <c r="F15" s="167"/>
      <c r="G15" s="167"/>
      <c r="H15" s="18" t="s">
        <v>5</v>
      </c>
      <c r="I15" s="18" t="s">
        <v>6</v>
      </c>
      <c r="J15" s="18" t="s">
        <v>7</v>
      </c>
    </row>
    <row r="16" spans="1:10" ht="11.25" customHeight="1">
      <c r="A16" s="31">
        <v>1</v>
      </c>
      <c r="B16" s="31">
        <v>2</v>
      </c>
      <c r="C16" s="31">
        <v>3</v>
      </c>
      <c r="D16" s="31">
        <v>4</v>
      </c>
      <c r="E16" s="31">
        <v>5</v>
      </c>
      <c r="F16" s="31">
        <v>6</v>
      </c>
      <c r="G16" s="31">
        <v>7</v>
      </c>
      <c r="H16" s="31">
        <v>8</v>
      </c>
      <c r="I16" s="31">
        <v>9</v>
      </c>
      <c r="J16" s="31">
        <v>10</v>
      </c>
    </row>
    <row r="17" spans="1:10" ht="27.75" customHeight="1">
      <c r="A17" s="177" t="s">
        <v>99</v>
      </c>
      <c r="B17" s="178"/>
      <c r="C17" s="178"/>
      <c r="D17" s="178"/>
      <c r="E17" s="178"/>
      <c r="F17" s="178"/>
      <c r="G17" s="178"/>
      <c r="H17" s="178"/>
      <c r="I17" s="178"/>
      <c r="J17" s="179"/>
    </row>
    <row r="18" spans="1:10" ht="50.25" customHeight="1">
      <c r="A18" s="44" t="s">
        <v>128</v>
      </c>
      <c r="B18" s="45">
        <v>2021</v>
      </c>
      <c r="C18" s="45"/>
      <c r="D18" s="45" t="s">
        <v>129</v>
      </c>
      <c r="E18" s="46"/>
      <c r="F18" s="46"/>
      <c r="G18" s="46">
        <f>H18+I18+J18</f>
        <v>54.5</v>
      </c>
      <c r="H18" s="46"/>
      <c r="I18" s="46">
        <v>54.5</v>
      </c>
      <c r="J18" s="46"/>
    </row>
    <row r="19" spans="1:10" ht="82.5" customHeight="1">
      <c r="A19" s="88" t="s">
        <v>180</v>
      </c>
      <c r="B19" s="45">
        <v>2022</v>
      </c>
      <c r="C19" s="45"/>
      <c r="D19" s="45" t="s">
        <v>129</v>
      </c>
      <c r="E19" s="46"/>
      <c r="F19" s="46"/>
      <c r="G19" s="46">
        <f>I19+J19</f>
        <v>582</v>
      </c>
      <c r="H19" s="46"/>
      <c r="I19" s="85"/>
      <c r="J19" s="46">
        <v>582</v>
      </c>
    </row>
    <row r="20" spans="1:10" ht="27" customHeight="1">
      <c r="A20" s="80" t="s">
        <v>30</v>
      </c>
      <c r="B20" s="86"/>
      <c r="C20" s="86"/>
      <c r="D20" s="86"/>
      <c r="E20" s="87"/>
      <c r="F20" s="87"/>
      <c r="G20" s="87">
        <f>G18+G19</f>
        <v>636.5</v>
      </c>
      <c r="H20" s="87"/>
      <c r="I20" s="87">
        <f>I18+I19</f>
        <v>54.5</v>
      </c>
      <c r="J20" s="87">
        <f>J19</f>
        <v>582</v>
      </c>
    </row>
    <row r="21" spans="1:10" ht="25.5" customHeight="1">
      <c r="A21" s="180" t="s">
        <v>31</v>
      </c>
      <c r="B21" s="181"/>
      <c r="C21" s="181"/>
      <c r="D21" s="181"/>
      <c r="E21" s="181"/>
      <c r="F21" s="181"/>
      <c r="G21" s="181"/>
      <c r="H21" s="181"/>
      <c r="I21" s="181"/>
      <c r="J21" s="182"/>
    </row>
    <row r="22" spans="1:10" ht="41.25" customHeight="1">
      <c r="A22" s="79" t="s">
        <v>181</v>
      </c>
      <c r="B22" s="84">
        <v>2022</v>
      </c>
      <c r="C22" s="81"/>
      <c r="D22" s="82" t="s">
        <v>129</v>
      </c>
      <c r="E22" s="81"/>
      <c r="F22" s="81"/>
      <c r="G22" s="83">
        <v>670</v>
      </c>
      <c r="H22" s="82"/>
      <c r="I22" s="82"/>
      <c r="J22" s="83">
        <v>670</v>
      </c>
    </row>
    <row r="23" spans="1:10" ht="24.75" customHeight="1">
      <c r="A23" s="20" t="s">
        <v>60</v>
      </c>
      <c r="B23" s="86"/>
      <c r="C23" s="86"/>
      <c r="D23" s="86"/>
      <c r="E23" s="87"/>
      <c r="F23" s="87"/>
      <c r="G23" s="87">
        <f>G22</f>
        <v>670</v>
      </c>
      <c r="H23" s="87"/>
      <c r="I23" s="87"/>
      <c r="J23" s="87">
        <f>J22</f>
        <v>670</v>
      </c>
    </row>
    <row r="24" spans="1:10">
      <c r="A24" s="32" t="s">
        <v>130</v>
      </c>
      <c r="B24" s="34"/>
      <c r="C24" s="34"/>
      <c r="D24" s="32"/>
      <c r="E24" s="33"/>
      <c r="F24" s="35"/>
      <c r="G24" s="35">
        <f>G20+G23</f>
        <v>1306.5</v>
      </c>
      <c r="H24" s="36">
        <f>H20+H23</f>
        <v>0</v>
      </c>
      <c r="I24" s="35">
        <f>I20+I23</f>
        <v>54.5</v>
      </c>
      <c r="J24" s="36">
        <f>J20+J23</f>
        <v>1252</v>
      </c>
    </row>
    <row r="25" spans="1:10" ht="9.75" customHeight="1">
      <c r="A25" s="22"/>
      <c r="B25" s="22"/>
      <c r="C25" s="22"/>
      <c r="D25" s="37"/>
      <c r="E25" s="37"/>
      <c r="F25" s="37"/>
      <c r="G25" s="37"/>
      <c r="H25" s="37"/>
      <c r="I25" s="37"/>
      <c r="J25" s="37"/>
    </row>
    <row r="26" spans="1:10" ht="15.75">
      <c r="A26" s="21" t="s">
        <v>97</v>
      </c>
      <c r="I26" s="22"/>
      <c r="J26" s="38"/>
    </row>
    <row r="27" spans="1:10" ht="15.6" customHeight="1">
      <c r="A27" s="147" t="s">
        <v>196</v>
      </c>
      <c r="B27" s="147"/>
      <c r="C27" s="147"/>
      <c r="D27" s="147"/>
      <c r="E27" s="147"/>
      <c r="F27" s="147"/>
      <c r="G27" s="147"/>
      <c r="H27" s="147"/>
      <c r="I27" s="147"/>
      <c r="J27" s="169"/>
    </row>
    <row r="28" spans="1:10" ht="15.6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69"/>
    </row>
  </sheetData>
  <mergeCells count="23">
    <mergeCell ref="A21:J21"/>
    <mergeCell ref="A27:J28"/>
    <mergeCell ref="A17:J17"/>
    <mergeCell ref="D13:D15"/>
    <mergeCell ref="E13:F13"/>
    <mergeCell ref="G13:J13"/>
    <mergeCell ref="E14:E15"/>
    <mergeCell ref="F14:F15"/>
    <mergeCell ref="G14:G15"/>
    <mergeCell ref="H14:J14"/>
    <mergeCell ref="A10:J10"/>
    <mergeCell ref="A11:J11"/>
    <mergeCell ref="A13:A15"/>
    <mergeCell ref="B13:B15"/>
    <mergeCell ref="C13:C15"/>
    <mergeCell ref="E1:J1"/>
    <mergeCell ref="A9:J9"/>
    <mergeCell ref="E2:J2"/>
    <mergeCell ref="E5:J5"/>
    <mergeCell ref="E6:J7"/>
    <mergeCell ref="E8:J8"/>
    <mergeCell ref="E4:J4"/>
    <mergeCell ref="E3:J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мероприятий</vt:lpstr>
      <vt:lpstr>перечень результатов</vt:lpstr>
      <vt:lpstr>адресный перечень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2022-03-03T08:48:46Z</cp:lastPrinted>
  <dcterms:created xsi:type="dcterms:W3CDTF">2019-09-27T07:21:04Z</dcterms:created>
  <dcterms:modified xsi:type="dcterms:W3CDTF">2022-03-14T07:17:15Z</dcterms:modified>
</cp:coreProperties>
</file>